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-15" yWindow="5430" windowWidth="19440" windowHeight="546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G19" i="1"/>
  <c r="G16"/>
  <c r="G15"/>
  <c r="F38"/>
  <c r="F33"/>
  <c r="F34"/>
  <c r="F35"/>
  <c r="F36"/>
  <c r="F37"/>
  <c r="F26"/>
  <c r="F27"/>
  <c r="F28"/>
  <c r="F29"/>
  <c r="F30"/>
  <c r="F31"/>
  <c r="F32"/>
  <c r="F25"/>
  <c r="F24"/>
  <c r="F20"/>
  <c r="F21"/>
  <c r="F22"/>
  <c r="F23"/>
  <c r="F18"/>
  <c r="F16"/>
  <c r="F17"/>
  <c r="E40"/>
  <c r="F19"/>
  <c r="F10"/>
  <c r="F13"/>
  <c r="F11"/>
  <c r="F12"/>
  <c r="F14"/>
  <c r="F15"/>
  <c r="F39" l="1"/>
</calcChain>
</file>

<file path=xl/sharedStrings.xml><?xml version="1.0" encoding="utf-8"?>
<sst xmlns="http://schemas.openxmlformats.org/spreadsheetml/2006/main" count="41" uniqueCount="40">
  <si>
    <t xml:space="preserve">Распределение мощности </t>
  </si>
  <si>
    <t>Всего установленная, МВА</t>
  </si>
  <si>
    <t>разрешенная к использованию мощность для ПС"Автозаводская", Мвт</t>
  </si>
  <si>
    <t xml:space="preserve"> ООО "Авангард"</t>
  </si>
  <si>
    <t>наименование потребителя</t>
  </si>
  <si>
    <t>ГСК Москвич-3</t>
  </si>
  <si>
    <t>СНТ Москвич-96</t>
  </si>
  <si>
    <t>ООО "Гранд"</t>
  </si>
  <si>
    <t>ИП Григорян</t>
  </si>
  <si>
    <t>ООО "Партнер"</t>
  </si>
  <si>
    <t>СМУ-15</t>
  </si>
  <si>
    <t>ООО "Сибгазойл"</t>
  </si>
  <si>
    <t>СНТ Строитель</t>
  </si>
  <si>
    <t>Наркодиспансер</t>
  </si>
  <si>
    <t>ОАО МТС</t>
  </si>
  <si>
    <t>ООО "Вымпелком"</t>
  </si>
  <si>
    <t>ФКУ ИК3</t>
  </si>
  <si>
    <t xml:space="preserve"> разрешенная мощность, МВт                               </t>
  </si>
  <si>
    <t>В том числе Резервируемая мощность, МВт</t>
  </si>
  <si>
    <t>УГХ г. Кинешма</t>
  </si>
  <si>
    <t xml:space="preserve"> Переток в нижестоящие сети: ООО"Объединенные электрические сети" (для населения микрорайона Автоагрегат)</t>
  </si>
  <si>
    <t>по ПС "Автозаводская" 110/10кВ</t>
  </si>
  <si>
    <t>гр.Горелов Е.Б.</t>
  </si>
  <si>
    <t>гр.Егоров С.А.</t>
  </si>
  <si>
    <t>гр. Кошкин А.В.</t>
  </si>
  <si>
    <t>ООО "Технотранс"</t>
  </si>
  <si>
    <t>ООО "ИТС-Групп"</t>
  </si>
  <si>
    <t>Резервируемая мощность, МВт</t>
  </si>
  <si>
    <t>Итого использовано, МВт</t>
  </si>
  <si>
    <t>ООО "ЖелДорМаш-Кинешма"</t>
  </si>
  <si>
    <t>Королев А.В. Произв. цех (на терр. ДСК)</t>
  </si>
  <si>
    <t>ООО "НПП "Энергетика " (на терр. ДСК)</t>
  </si>
  <si>
    <t>Горбунов А.В. (ДСК)</t>
  </si>
  <si>
    <t xml:space="preserve">ООО «Экострой» </t>
  </si>
  <si>
    <t>ООО «Подкова»</t>
  </si>
  <si>
    <t>ООО «СвеТекс»</t>
  </si>
  <si>
    <t>ООО  МИП Кинешма" собственное потребление (+ планируемое развитие производства)</t>
  </si>
  <si>
    <t>на 1.01. 2021г.</t>
  </si>
  <si>
    <t>Фактически потребляемая мощность по результатам контрольного замера зимнего максимума 2020г., МВт</t>
  </si>
  <si>
    <t>Переток в нижестоящие сети: ООО "Рефор" г.Иваново (для населения микрорайона "Автоагрегат")</t>
  </si>
</sst>
</file>

<file path=xl/styles.xml><?xml version="1.0" encoding="utf-8"?>
<styleSheet xmlns="http://schemas.openxmlformats.org/spreadsheetml/2006/main">
  <numFmts count="3">
    <numFmt numFmtId="164" formatCode="0.0000"/>
    <numFmt numFmtId="165" formatCode="0.000"/>
    <numFmt numFmtId="166" formatCode="0.00000"/>
  </numFmts>
  <fonts count="17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2"/>
      <color indexed="8"/>
      <name val="Calibri"/>
      <family val="2"/>
      <charset val="204"/>
    </font>
    <font>
      <sz val="12"/>
      <color indexed="8"/>
      <name val="Calibri"/>
      <family val="2"/>
      <charset val="204"/>
    </font>
    <font>
      <b/>
      <i/>
      <sz val="12"/>
      <color indexed="8"/>
      <name val="Calibri"/>
      <family val="2"/>
      <charset val="204"/>
    </font>
    <font>
      <b/>
      <sz val="14"/>
      <color indexed="8"/>
      <name val="Calibri"/>
      <family val="2"/>
      <charset val="204"/>
    </font>
    <font>
      <sz val="14"/>
      <color indexed="8"/>
      <name val="Calibri"/>
      <family val="2"/>
      <charset val="204"/>
    </font>
    <font>
      <sz val="11"/>
      <color indexed="10"/>
      <name val="Calibri"/>
      <family val="2"/>
      <charset val="204"/>
    </font>
    <font>
      <sz val="12"/>
      <color indexed="10"/>
      <name val="Calibri"/>
      <family val="2"/>
      <charset val="204"/>
    </font>
    <font>
      <sz val="8"/>
      <name val="Calibri"/>
      <family val="2"/>
      <charset val="204"/>
    </font>
    <font>
      <sz val="12"/>
      <color indexed="12"/>
      <name val="Calibri"/>
      <family val="2"/>
      <charset val="204"/>
    </font>
    <font>
      <b/>
      <sz val="12"/>
      <color indexed="12"/>
      <name val="Calibri"/>
      <family val="2"/>
      <charset val="204"/>
    </font>
    <font>
      <sz val="11"/>
      <name val="Calibri"/>
      <family val="2"/>
      <charset val="204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  <charset val="204"/>
    </font>
    <font>
      <sz val="10"/>
      <name val="Arial"/>
      <family val="2"/>
      <charset val="204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67">
    <xf numFmtId="0" fontId="0" fillId="0" borderId="0" xfId="0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1" xfId="0" applyFont="1" applyBorder="1" applyAlignment="1">
      <alignment horizontal="center" vertical="center" wrapText="1"/>
    </xf>
    <xf numFmtId="0" fontId="14" fillId="0" borderId="0" xfId="0" applyFont="1"/>
    <xf numFmtId="0" fontId="4" fillId="0" borderId="2" xfId="0" applyFont="1" applyBorder="1" applyAlignment="1">
      <alignment horizontal="center" vertical="center" wrapText="1"/>
    </xf>
    <xf numFmtId="164" fontId="11" fillId="0" borderId="0" xfId="0" applyNumberFormat="1" applyFont="1" applyAlignment="1">
      <alignment horizontal="right"/>
    </xf>
    <xf numFmtId="2" fontId="11" fillId="0" borderId="3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 vertical="center"/>
    </xf>
    <xf numFmtId="2" fontId="0" fillId="0" borderId="3" xfId="0" applyNumberFormat="1" applyFill="1" applyBorder="1" applyAlignment="1">
      <alignment horizontal="center"/>
    </xf>
    <xf numFmtId="2" fontId="0" fillId="0" borderId="3" xfId="0" applyNumberFormat="1" applyFill="1" applyBorder="1" applyAlignment="1" applyProtection="1">
      <alignment horizontal="center"/>
      <protection locked="0"/>
    </xf>
    <xf numFmtId="2" fontId="1" fillId="0" borderId="3" xfId="0" applyNumberFormat="1" applyFont="1" applyBorder="1" applyAlignment="1">
      <alignment horizontal="center"/>
    </xf>
    <xf numFmtId="2" fontId="7" fillId="0" borderId="3" xfId="0" applyNumberFormat="1" applyFont="1" applyBorder="1" applyAlignment="1">
      <alignment horizontal="center"/>
    </xf>
    <xf numFmtId="2" fontId="12" fillId="0" borderId="3" xfId="0" applyNumberFormat="1" applyFont="1" applyBorder="1" applyAlignment="1">
      <alignment horizontal="center"/>
    </xf>
    <xf numFmtId="2" fontId="3" fillId="0" borderId="3" xfId="0" applyNumberFormat="1" applyFont="1" applyBorder="1" applyAlignment="1">
      <alignment horizontal="center"/>
    </xf>
    <xf numFmtId="165" fontId="7" fillId="0" borderId="3" xfId="0" applyNumberFormat="1" applyFont="1" applyBorder="1" applyAlignment="1">
      <alignment horizontal="center"/>
    </xf>
    <xf numFmtId="165" fontId="6" fillId="0" borderId="0" xfId="0" applyNumberFormat="1" applyFont="1"/>
    <xf numFmtId="165" fontId="3" fillId="0" borderId="0" xfId="0" applyNumberFormat="1" applyFont="1"/>
    <xf numFmtId="165" fontId="4" fillId="0" borderId="8" xfId="0" applyNumberFormat="1" applyFont="1" applyBorder="1" applyAlignment="1">
      <alignment horizontal="center" vertical="center" wrapText="1"/>
    </xf>
    <xf numFmtId="165" fontId="3" fillId="0" borderId="4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165" fontId="8" fillId="0" borderId="3" xfId="0" applyNumberFormat="1" applyFont="1" applyFill="1" applyBorder="1" applyAlignment="1">
      <alignment horizontal="center" vertical="center"/>
    </xf>
    <xf numFmtId="165" fontId="8" fillId="0" borderId="3" xfId="0" applyNumberFormat="1" applyFont="1" applyBorder="1" applyAlignment="1">
      <alignment horizontal="center" vertical="center"/>
    </xf>
    <xf numFmtId="165" fontId="14" fillId="0" borderId="0" xfId="0" applyNumberFormat="1" applyFont="1"/>
    <xf numFmtId="165" fontId="0" fillId="0" borderId="0" xfId="0" applyNumberFormat="1"/>
    <xf numFmtId="0" fontId="0" fillId="0" borderId="5" xfId="0" applyFill="1" applyBorder="1" applyAlignment="1"/>
    <xf numFmtId="0" fontId="0" fillId="0" borderId="6" xfId="0" applyFill="1" applyBorder="1" applyAlignment="1"/>
    <xf numFmtId="0" fontId="0" fillId="0" borderId="7" xfId="0" applyFill="1" applyBorder="1" applyAlignment="1"/>
    <xf numFmtId="0" fontId="10" fillId="0" borderId="0" xfId="0" applyFont="1" applyBorder="1" applyAlignment="1"/>
    <xf numFmtId="0" fontId="12" fillId="0" borderId="3" xfId="0" applyFont="1" applyFill="1" applyBorder="1" applyAlignment="1">
      <alignment horizontal="left" vertical="center" wrapText="1"/>
    </xf>
    <xf numFmtId="0" fontId="13" fillId="0" borderId="3" xfId="0" applyFont="1" applyFill="1" applyBorder="1" applyAlignment="1"/>
    <xf numFmtId="0" fontId="0" fillId="0" borderId="3" xfId="0" applyFill="1" applyBorder="1" applyAlignment="1">
      <alignment wrapText="1"/>
    </xf>
    <xf numFmtId="0" fontId="0" fillId="0" borderId="3" xfId="0" applyFill="1" applyBorder="1" applyAlignment="1"/>
    <xf numFmtId="0" fontId="15" fillId="0" borderId="3" xfId="0" applyFont="1" applyFill="1" applyBorder="1" applyAlignment="1">
      <alignment horizontal="left" vertical="center" wrapText="1"/>
    </xf>
    <xf numFmtId="0" fontId="16" fillId="0" borderId="3" xfId="0" applyFont="1" applyFill="1" applyBorder="1" applyAlignment="1">
      <alignment horizontal="left" vertical="center" wrapText="1"/>
    </xf>
    <xf numFmtId="0" fontId="3" fillId="0" borderId="0" xfId="0" applyFont="1" applyAlignment="1">
      <alignment wrapText="1"/>
    </xf>
    <xf numFmtId="0" fontId="3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4" fillId="0" borderId="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3" fillId="0" borderId="5" xfId="0" applyFont="1" applyFill="1" applyBorder="1" applyAlignment="1">
      <alignment horizontal="left" wrapText="1"/>
    </xf>
    <xf numFmtId="0" fontId="3" fillId="0" borderId="5" xfId="0" applyFont="1" applyFill="1" applyBorder="1" applyAlignment="1">
      <alignment wrapText="1"/>
    </xf>
    <xf numFmtId="0" fontId="0" fillId="0" borderId="6" xfId="0" applyBorder="1" applyAlignment="1"/>
    <xf numFmtId="0" fontId="0" fillId="0" borderId="7" xfId="0" applyBorder="1" applyAlignment="1"/>
    <xf numFmtId="0" fontId="3" fillId="0" borderId="5" xfId="0" applyFont="1" applyFill="1" applyBorder="1" applyAlignment="1"/>
    <xf numFmtId="0" fontId="3" fillId="0" borderId="5" xfId="0" applyFont="1" applyFill="1" applyBorder="1" applyAlignment="1">
      <alignment vertical="center"/>
    </xf>
    <xf numFmtId="0" fontId="3" fillId="0" borderId="6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5" xfId="0" applyFont="1" applyFill="1" applyBorder="1" applyAlignment="1">
      <alignment vertical="center" wrapText="1"/>
    </xf>
    <xf numFmtId="0" fontId="0" fillId="0" borderId="7" xfId="0" applyFill="1" applyBorder="1" applyAlignment="1">
      <alignment vertical="center"/>
    </xf>
    <xf numFmtId="0" fontId="3" fillId="0" borderId="3" xfId="0" applyFont="1" applyFill="1" applyBorder="1" applyAlignment="1">
      <alignment horizontal="left" wrapText="1"/>
    </xf>
    <xf numFmtId="0" fontId="3" fillId="0" borderId="3" xfId="0" applyFont="1" applyFill="1" applyBorder="1" applyAlignment="1">
      <alignment horizontal="left"/>
    </xf>
    <xf numFmtId="0" fontId="3" fillId="0" borderId="10" xfId="0" applyFont="1" applyBorder="1" applyAlignment="1">
      <alignment wrapText="1"/>
    </xf>
    <xf numFmtId="0" fontId="0" fillId="0" borderId="0" xfId="0" applyAlignment="1">
      <alignment wrapText="1"/>
    </xf>
    <xf numFmtId="0" fontId="0" fillId="0" borderId="0" xfId="0" applyAlignment="1"/>
    <xf numFmtId="0" fontId="3" fillId="2" borderId="5" xfId="0" applyFont="1" applyFill="1" applyBorder="1" applyAlignment="1">
      <alignment horizontal="left" wrapText="1"/>
    </xf>
    <xf numFmtId="0" fontId="0" fillId="2" borderId="6" xfId="0" applyFill="1" applyBorder="1" applyAlignment="1"/>
    <xf numFmtId="0" fontId="0" fillId="2" borderId="7" xfId="0" applyFill="1" applyBorder="1" applyAlignment="1"/>
    <xf numFmtId="166" fontId="0" fillId="0" borderId="0" xfId="0" applyNumberFormat="1"/>
    <xf numFmtId="165" fontId="1" fillId="0" borderId="3" xfId="0" applyNumberFormat="1" applyFont="1" applyBorder="1" applyAlignment="1">
      <alignment horizontal="center"/>
    </xf>
    <xf numFmtId="165" fontId="12" fillId="0" borderId="3" xfId="0" applyNumberFormat="1" applyFont="1" applyBorder="1" applyAlignment="1">
      <alignment horizontal="center"/>
    </xf>
    <xf numFmtId="2" fontId="0" fillId="2" borderId="4" xfId="0" applyNumberForma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0"/>
  <sheetViews>
    <sheetView tabSelected="1" topLeftCell="A7" workbookViewId="0">
      <selection activeCell="G10" sqref="G10"/>
    </sheetView>
  </sheetViews>
  <sheetFormatPr defaultRowHeight="15"/>
  <cols>
    <col min="4" max="4" width="15.28515625" customWidth="1"/>
    <col min="5" max="5" width="15.42578125" style="28" customWidth="1"/>
    <col min="6" max="6" width="21.5703125" customWidth="1"/>
    <col min="7" max="7" width="23.85546875" customWidth="1"/>
  </cols>
  <sheetData>
    <row r="1" spans="1:11" ht="18.75">
      <c r="A1" s="2"/>
      <c r="B1" s="2"/>
      <c r="C1" s="4" t="s">
        <v>0</v>
      </c>
      <c r="D1" s="5"/>
      <c r="E1" s="20"/>
      <c r="F1" s="2"/>
      <c r="G1" s="2"/>
      <c r="H1" s="2"/>
    </row>
    <row r="2" spans="1:11" ht="18.75">
      <c r="A2" s="2"/>
      <c r="B2" s="2"/>
      <c r="C2" s="4" t="s">
        <v>21</v>
      </c>
      <c r="D2" s="5"/>
      <c r="E2" s="20"/>
      <c r="F2" s="2"/>
      <c r="G2" s="2"/>
      <c r="H2" s="2"/>
    </row>
    <row r="3" spans="1:11" ht="18.75">
      <c r="A3" s="2"/>
      <c r="B3" s="2"/>
      <c r="C3" s="4" t="s">
        <v>37</v>
      </c>
      <c r="D3" s="5"/>
      <c r="E3" s="20"/>
      <c r="F3" s="2"/>
      <c r="G3" s="2"/>
      <c r="H3" s="2"/>
    </row>
    <row r="4" spans="1:11" ht="15.75">
      <c r="A4" s="2"/>
      <c r="B4" s="2"/>
      <c r="C4" s="2"/>
      <c r="D4" s="2"/>
      <c r="E4" s="21"/>
      <c r="F4" s="2"/>
      <c r="G4" s="2"/>
      <c r="H4" s="2"/>
    </row>
    <row r="5" spans="1:11" ht="15.75">
      <c r="A5" s="2" t="s">
        <v>1</v>
      </c>
      <c r="B5" s="2"/>
      <c r="C5" s="2"/>
      <c r="D5" s="2"/>
      <c r="E5" s="21">
        <v>31</v>
      </c>
      <c r="F5" s="2"/>
      <c r="G5" s="2"/>
      <c r="H5" s="2"/>
    </row>
    <row r="6" spans="1:11" ht="36" customHeight="1">
      <c r="A6" s="39" t="s">
        <v>2</v>
      </c>
      <c r="B6" s="39"/>
      <c r="C6" s="39"/>
      <c r="D6" s="39"/>
      <c r="E6" s="21">
        <v>21</v>
      </c>
      <c r="F6" s="2"/>
      <c r="G6" s="2"/>
      <c r="H6" s="2"/>
    </row>
    <row r="7" spans="1:11" ht="15.75">
      <c r="A7" s="2"/>
      <c r="B7" s="2"/>
      <c r="C7" s="2"/>
      <c r="D7" s="2"/>
      <c r="E7" s="21"/>
      <c r="F7" s="2"/>
      <c r="G7" s="2"/>
      <c r="H7" s="2"/>
    </row>
    <row r="8" spans="1:11" ht="16.5" thickBot="1">
      <c r="A8" s="3" t="s">
        <v>0</v>
      </c>
      <c r="B8" s="2"/>
      <c r="C8" s="2"/>
      <c r="D8" s="2"/>
      <c r="E8" s="21"/>
      <c r="F8" s="2"/>
      <c r="G8" s="2"/>
      <c r="H8" s="2"/>
    </row>
    <row r="9" spans="1:11" ht="115.5" customHeight="1" thickBot="1">
      <c r="A9" s="42" t="s">
        <v>4</v>
      </c>
      <c r="B9" s="43"/>
      <c r="C9" s="43"/>
      <c r="D9" s="44"/>
      <c r="E9" s="22" t="s">
        <v>17</v>
      </c>
      <c r="F9" s="6" t="s">
        <v>18</v>
      </c>
      <c r="G9" s="8" t="s">
        <v>38</v>
      </c>
      <c r="H9" s="2"/>
    </row>
    <row r="10" spans="1:11" ht="49.15" customHeight="1">
      <c r="A10" s="40" t="s">
        <v>36</v>
      </c>
      <c r="B10" s="40"/>
      <c r="C10" s="40"/>
      <c r="D10" s="41"/>
      <c r="E10" s="23">
        <v>8.5</v>
      </c>
      <c r="F10" s="10">
        <f t="shared" ref="F10:F19" si="0">+E10-G10</f>
        <v>5.0090000000000003</v>
      </c>
      <c r="G10" s="66">
        <v>3.4910000000000001</v>
      </c>
      <c r="H10" s="2"/>
    </row>
    <row r="11" spans="1:11" ht="59.25" customHeight="1">
      <c r="A11" s="55" t="s">
        <v>20</v>
      </c>
      <c r="B11" s="56"/>
      <c r="C11" s="56"/>
      <c r="D11" s="36"/>
      <c r="E11" s="24">
        <v>2.98</v>
      </c>
      <c r="F11" s="10">
        <f t="shared" si="0"/>
        <v>1.117</v>
      </c>
      <c r="G11" s="12">
        <v>1.863</v>
      </c>
      <c r="H11" s="2"/>
    </row>
    <row r="12" spans="1:11" ht="59.25" customHeight="1">
      <c r="A12" s="60" t="s">
        <v>39</v>
      </c>
      <c r="B12" s="61"/>
      <c r="C12" s="61"/>
      <c r="D12" s="62"/>
      <c r="E12" s="24">
        <v>1.4630000000000001</v>
      </c>
      <c r="F12" s="10">
        <f t="shared" si="0"/>
        <v>1.0678000000000001</v>
      </c>
      <c r="G12" s="11">
        <v>0.3952</v>
      </c>
      <c r="H12" s="2"/>
    </row>
    <row r="13" spans="1:11" ht="50.45" customHeight="1">
      <c r="A13" s="50" t="s">
        <v>29</v>
      </c>
      <c r="B13" s="51"/>
      <c r="C13" s="51"/>
      <c r="D13" s="52"/>
      <c r="E13" s="25">
        <v>0.6</v>
      </c>
      <c r="F13" s="10">
        <f t="shared" si="0"/>
        <v>0.5796</v>
      </c>
      <c r="G13" s="11">
        <v>2.0400000000000001E-2</v>
      </c>
      <c r="H13" s="57"/>
      <c r="I13" s="58"/>
      <c r="J13" s="59"/>
      <c r="K13" s="59"/>
    </row>
    <row r="14" spans="1:11" ht="15.75">
      <c r="A14" s="50" t="s">
        <v>3</v>
      </c>
      <c r="B14" s="51"/>
      <c r="C14" s="51"/>
      <c r="D14" s="52"/>
      <c r="E14" s="26">
        <v>2.4</v>
      </c>
      <c r="F14" s="10">
        <f t="shared" si="0"/>
        <v>1.8767999999999998</v>
      </c>
      <c r="G14" s="13">
        <v>0.5232</v>
      </c>
      <c r="H14" s="2"/>
    </row>
    <row r="15" spans="1:11" ht="15.75">
      <c r="A15" s="53" t="s">
        <v>16</v>
      </c>
      <c r="B15" s="51"/>
      <c r="C15" s="51"/>
      <c r="D15" s="54"/>
      <c r="E15" s="26">
        <v>0.68</v>
      </c>
      <c r="F15" s="10">
        <f t="shared" si="0"/>
        <v>0.43337000000000003</v>
      </c>
      <c r="G15" s="14">
        <f>0.2483-0.00167</f>
        <v>0.24662999999999999</v>
      </c>
      <c r="H15" s="2"/>
    </row>
    <row r="16" spans="1:11" ht="23.25" customHeight="1">
      <c r="A16" s="45" t="s">
        <v>19</v>
      </c>
      <c r="B16" s="30"/>
      <c r="C16" s="30"/>
      <c r="D16" s="31"/>
      <c r="E16" s="25">
        <v>8.9999999999999993E-3</v>
      </c>
      <c r="F16" s="10">
        <f t="shared" si="0"/>
        <v>4.749999999999999E-3</v>
      </c>
      <c r="G16" s="64">
        <f>0.00258+0.00167</f>
        <v>4.2500000000000003E-3</v>
      </c>
      <c r="H16" s="2"/>
    </row>
    <row r="17" spans="1:9" ht="24.75" customHeight="1">
      <c r="A17" s="45" t="s">
        <v>6</v>
      </c>
      <c r="B17" s="30"/>
      <c r="C17" s="30"/>
      <c r="D17" s="31"/>
      <c r="E17" s="26">
        <v>0.03</v>
      </c>
      <c r="F17" s="10">
        <f t="shared" si="0"/>
        <v>0.03</v>
      </c>
      <c r="G17" s="15">
        <v>0</v>
      </c>
      <c r="H17" s="2"/>
      <c r="I17" s="63"/>
    </row>
    <row r="18" spans="1:9" ht="17.25" customHeight="1">
      <c r="A18" s="46" t="s">
        <v>5</v>
      </c>
      <c r="B18" s="30"/>
      <c r="C18" s="30"/>
      <c r="D18" s="31"/>
      <c r="E18" s="26">
        <v>0.03</v>
      </c>
      <c r="F18" s="10">
        <f t="shared" si="0"/>
        <v>2.1096999999999998E-2</v>
      </c>
      <c r="G18" s="15">
        <v>8.9029999999999995E-3</v>
      </c>
      <c r="H18" s="2"/>
    </row>
    <row r="19" spans="1:9" ht="17.25" customHeight="1">
      <c r="A19" s="46" t="s">
        <v>32</v>
      </c>
      <c r="B19" s="30"/>
      <c r="C19" s="30"/>
      <c r="D19" s="31"/>
      <c r="E19" s="26">
        <v>1.67</v>
      </c>
      <c r="F19" s="10">
        <f t="shared" si="0"/>
        <v>1.5944799999999999</v>
      </c>
      <c r="G19" s="13">
        <f>0.5784-G20-G21</f>
        <v>7.5520000000000004E-2</v>
      </c>
      <c r="H19" s="2"/>
    </row>
    <row r="20" spans="1:9" ht="17.25" customHeight="1">
      <c r="A20" s="46" t="s">
        <v>30</v>
      </c>
      <c r="B20" s="47"/>
      <c r="C20" s="47"/>
      <c r="D20" s="48"/>
      <c r="E20" s="26">
        <v>0.45</v>
      </c>
      <c r="F20" s="10">
        <f t="shared" ref="F20:F38" si="1">+E20-G20</f>
        <v>0.11399999999999999</v>
      </c>
      <c r="G20" s="13">
        <v>0.33600000000000002</v>
      </c>
      <c r="H20" s="2"/>
    </row>
    <row r="21" spans="1:9" ht="17.25" customHeight="1">
      <c r="A21" s="49" t="s">
        <v>31</v>
      </c>
      <c r="B21" s="47"/>
      <c r="C21" s="47"/>
      <c r="D21" s="48"/>
      <c r="E21" s="26">
        <v>0.2</v>
      </c>
      <c r="F21" s="10">
        <f t="shared" si="1"/>
        <v>3.3120000000000011E-2</v>
      </c>
      <c r="G21" s="15">
        <v>0.16688</v>
      </c>
      <c r="H21" s="2"/>
    </row>
    <row r="22" spans="1:9" ht="21.75" customHeight="1">
      <c r="A22" s="46" t="s">
        <v>8</v>
      </c>
      <c r="B22" s="30"/>
      <c r="C22" s="30"/>
      <c r="D22" s="31"/>
      <c r="E22" s="19">
        <v>1.4999999999999999E-2</v>
      </c>
      <c r="F22" s="10">
        <f t="shared" si="1"/>
        <v>1.205E-2</v>
      </c>
      <c r="G22" s="65">
        <v>2.9499999999999999E-3</v>
      </c>
      <c r="H22" s="2"/>
    </row>
    <row r="23" spans="1:9" ht="21" customHeight="1">
      <c r="A23" s="46" t="s">
        <v>9</v>
      </c>
      <c r="B23" s="30"/>
      <c r="C23" s="30"/>
      <c r="D23" s="31"/>
      <c r="E23" s="19">
        <v>7.4999999999999997E-3</v>
      </c>
      <c r="F23" s="10">
        <f t="shared" si="1"/>
        <v>6.0999999999999995E-3</v>
      </c>
      <c r="G23" s="65">
        <v>1.4E-3</v>
      </c>
      <c r="H23" s="2"/>
    </row>
    <row r="24" spans="1:9" ht="21" customHeight="1">
      <c r="A24" s="46" t="s">
        <v>10</v>
      </c>
      <c r="B24" s="30"/>
      <c r="C24" s="30"/>
      <c r="D24" s="31"/>
      <c r="E24" s="19">
        <v>0.04</v>
      </c>
      <c r="F24" s="10">
        <f t="shared" si="1"/>
        <v>1.3979999999999999E-2</v>
      </c>
      <c r="G24" s="17">
        <v>2.6020000000000001E-2</v>
      </c>
      <c r="H24" s="2"/>
    </row>
    <row r="25" spans="1:9" ht="24" customHeight="1">
      <c r="A25" s="46" t="s">
        <v>11</v>
      </c>
      <c r="B25" s="30"/>
      <c r="C25" s="30"/>
      <c r="D25" s="31"/>
      <c r="E25" s="19">
        <v>0.2</v>
      </c>
      <c r="F25" s="10">
        <f t="shared" si="1"/>
        <v>0.18968000000000002</v>
      </c>
      <c r="G25" s="15">
        <v>1.0319999999999999E-2</v>
      </c>
      <c r="H25" s="2"/>
    </row>
    <row r="26" spans="1:9" ht="22.5" customHeight="1">
      <c r="A26" s="46" t="s">
        <v>12</v>
      </c>
      <c r="B26" s="30"/>
      <c r="C26" s="30"/>
      <c r="D26" s="31"/>
      <c r="E26" s="19">
        <v>1.4999999999999999E-2</v>
      </c>
      <c r="F26" s="10">
        <f t="shared" si="1"/>
        <v>1.4999999999999999E-2</v>
      </c>
      <c r="G26" s="18">
        <v>0</v>
      </c>
      <c r="H26" s="2"/>
    </row>
    <row r="27" spans="1:9" ht="19.5" customHeight="1">
      <c r="A27" s="46" t="s">
        <v>13</v>
      </c>
      <c r="B27" s="30"/>
      <c r="C27" s="30"/>
      <c r="D27" s="31"/>
      <c r="E27" s="19">
        <v>0.03</v>
      </c>
      <c r="F27" s="10">
        <f t="shared" si="1"/>
        <v>1.1299999999999998E-2</v>
      </c>
      <c r="G27" s="15">
        <v>1.8700000000000001E-2</v>
      </c>
      <c r="H27" s="2"/>
    </row>
    <row r="28" spans="1:9" ht="21.75" customHeight="1">
      <c r="A28" s="46" t="s">
        <v>14</v>
      </c>
      <c r="B28" s="30"/>
      <c r="C28" s="30"/>
      <c r="D28" s="31"/>
      <c r="E28" s="19">
        <v>5.0000000000000001E-3</v>
      </c>
      <c r="F28" s="10">
        <f t="shared" si="1"/>
        <v>-5.9000000000000025E-4</v>
      </c>
      <c r="G28" s="17">
        <v>5.5900000000000004E-3</v>
      </c>
      <c r="H28" s="2"/>
    </row>
    <row r="29" spans="1:9" ht="23.25" customHeight="1">
      <c r="A29" s="46" t="s">
        <v>15</v>
      </c>
      <c r="B29" s="30"/>
      <c r="C29" s="30"/>
      <c r="D29" s="31"/>
      <c r="E29" s="19">
        <v>0.01</v>
      </c>
      <c r="F29" s="10">
        <f t="shared" si="1"/>
        <v>7.9399999999999991E-3</v>
      </c>
      <c r="G29" s="65">
        <v>2.0600000000000002E-3</v>
      </c>
      <c r="H29" s="2"/>
    </row>
    <row r="30" spans="1:9" ht="21" customHeight="1">
      <c r="A30" s="29" t="s">
        <v>7</v>
      </c>
      <c r="B30" s="30"/>
      <c r="C30" s="30"/>
      <c r="D30" s="31"/>
      <c r="E30" s="19">
        <v>1.4999999999999999E-2</v>
      </c>
      <c r="F30" s="10">
        <f t="shared" si="1"/>
        <v>9.1699999999999993E-3</v>
      </c>
      <c r="G30" s="17">
        <v>5.8300000000000001E-3</v>
      </c>
      <c r="H30" s="2"/>
    </row>
    <row r="31" spans="1:9" ht="21" customHeight="1">
      <c r="A31" s="33" t="s">
        <v>22</v>
      </c>
      <c r="B31" s="34"/>
      <c r="C31" s="34"/>
      <c r="D31" s="34"/>
      <c r="E31" s="19">
        <v>1.4999999999999999E-2</v>
      </c>
      <c r="F31" s="10">
        <f t="shared" si="1"/>
        <v>1.439E-2</v>
      </c>
      <c r="G31" s="65">
        <v>6.0999999999999997E-4</v>
      </c>
      <c r="H31" s="2"/>
    </row>
    <row r="32" spans="1:9" ht="21" customHeight="1">
      <c r="A32" s="35" t="s">
        <v>23</v>
      </c>
      <c r="B32" s="35"/>
      <c r="C32" s="35"/>
      <c r="D32" s="35"/>
      <c r="E32" s="19">
        <v>0.03</v>
      </c>
      <c r="F32" s="10">
        <f t="shared" si="1"/>
        <v>2.801E-2</v>
      </c>
      <c r="G32" s="65">
        <v>1.99E-3</v>
      </c>
      <c r="H32" s="2"/>
    </row>
    <row r="33" spans="1:8" ht="21" customHeight="1">
      <c r="A33" s="36" t="s">
        <v>24</v>
      </c>
      <c r="B33" s="36"/>
      <c r="C33" s="36"/>
      <c r="D33" s="36"/>
      <c r="E33" s="19">
        <v>1.4999999999999999E-2</v>
      </c>
      <c r="F33" s="10">
        <f t="shared" si="1"/>
        <v>1.3229999999999999E-2</v>
      </c>
      <c r="G33" s="65">
        <v>1.7700000000000001E-3</v>
      </c>
      <c r="H33" s="2"/>
    </row>
    <row r="34" spans="1:8" ht="21" customHeight="1">
      <c r="A34" s="29" t="s">
        <v>25</v>
      </c>
      <c r="B34" s="30"/>
      <c r="C34" s="30"/>
      <c r="D34" s="31"/>
      <c r="E34" s="19">
        <v>0.2</v>
      </c>
      <c r="F34" s="10">
        <f t="shared" si="1"/>
        <v>0.19678000000000001</v>
      </c>
      <c r="G34" s="64">
        <v>3.2200000000000002E-3</v>
      </c>
      <c r="H34" s="2"/>
    </row>
    <row r="35" spans="1:8" ht="21" customHeight="1">
      <c r="A35" s="36" t="s">
        <v>26</v>
      </c>
      <c r="B35" s="36"/>
      <c r="C35" s="36"/>
      <c r="D35" s="36"/>
      <c r="E35" s="19">
        <v>2.5000000000000001E-2</v>
      </c>
      <c r="F35" s="10">
        <f t="shared" si="1"/>
        <v>4.2400000000000007E-3</v>
      </c>
      <c r="G35" s="17">
        <v>2.0760000000000001E-2</v>
      </c>
      <c r="H35" s="2"/>
    </row>
    <row r="36" spans="1:8" ht="21" customHeight="1">
      <c r="A36" s="37" t="s">
        <v>33</v>
      </c>
      <c r="B36" s="36"/>
      <c r="C36" s="36"/>
      <c r="D36" s="36"/>
      <c r="E36" s="19">
        <v>0.02</v>
      </c>
      <c r="F36" s="10">
        <f t="shared" si="1"/>
        <v>-1.0819999999999996E-3</v>
      </c>
      <c r="G36" s="16">
        <v>2.1082E-2</v>
      </c>
      <c r="H36" s="2"/>
    </row>
    <row r="37" spans="1:8" ht="21" customHeight="1">
      <c r="A37" s="38" t="s">
        <v>34</v>
      </c>
      <c r="B37" s="36"/>
      <c r="C37" s="36"/>
      <c r="D37" s="36"/>
      <c r="E37" s="19">
        <v>0.05</v>
      </c>
      <c r="F37" s="10">
        <f t="shared" si="1"/>
        <v>4.6237E-2</v>
      </c>
      <c r="G37" s="19">
        <v>3.7629999999999999E-3</v>
      </c>
      <c r="H37" s="2"/>
    </row>
    <row r="38" spans="1:8" ht="21" customHeight="1">
      <c r="A38" s="38" t="s">
        <v>35</v>
      </c>
      <c r="B38" s="36"/>
      <c r="C38" s="36"/>
      <c r="D38" s="36"/>
      <c r="E38" s="19">
        <v>0.02</v>
      </c>
      <c r="F38" s="10">
        <f t="shared" si="1"/>
        <v>1.9394999999999999E-2</v>
      </c>
      <c r="G38" s="19">
        <v>6.0499999999999996E-4</v>
      </c>
      <c r="H38" s="2"/>
    </row>
    <row r="39" spans="1:8" ht="15.75">
      <c r="A39" s="32" t="s">
        <v>27</v>
      </c>
      <c r="B39" s="32"/>
      <c r="C39" s="32"/>
      <c r="D39" s="32"/>
      <c r="E39" s="21"/>
      <c r="F39" s="9">
        <f>SUM(F10:F35)</f>
        <v>12.402296999999999</v>
      </c>
      <c r="G39" s="2"/>
      <c r="H39" s="2"/>
    </row>
    <row r="40" spans="1:8" ht="15.75">
      <c r="A40" s="7" t="s">
        <v>28</v>
      </c>
      <c r="B40" s="1"/>
      <c r="C40" s="1"/>
      <c r="D40" s="1"/>
      <c r="E40" s="27">
        <f>SUM(E10:E38)</f>
        <v>19.724500000000003</v>
      </c>
      <c r="F40" s="2"/>
      <c r="G40" s="2"/>
      <c r="H40" s="2"/>
    </row>
  </sheetData>
  <mergeCells count="33">
    <mergeCell ref="H13:K13"/>
    <mergeCell ref="A18:D18"/>
    <mergeCell ref="A13:D13"/>
    <mergeCell ref="A19:D19"/>
    <mergeCell ref="A15:D15"/>
    <mergeCell ref="A14:D14"/>
    <mergeCell ref="A11:D11"/>
    <mergeCell ref="A6:D6"/>
    <mergeCell ref="A10:D10"/>
    <mergeCell ref="A9:D9"/>
    <mergeCell ref="A12:D12"/>
    <mergeCell ref="A29:D29"/>
    <mergeCell ref="A27:D27"/>
    <mergeCell ref="A16:D16"/>
    <mergeCell ref="A17:D17"/>
    <mergeCell ref="A20:D20"/>
    <mergeCell ref="A21:D21"/>
    <mergeCell ref="A28:D28"/>
    <mergeCell ref="A22:D22"/>
    <mergeCell ref="A23:D23"/>
    <mergeCell ref="A24:D24"/>
    <mergeCell ref="A25:D25"/>
    <mergeCell ref="A26:D26"/>
    <mergeCell ref="A30:D30"/>
    <mergeCell ref="A39:D39"/>
    <mergeCell ref="A31:D31"/>
    <mergeCell ref="A32:D32"/>
    <mergeCell ref="A33:D33"/>
    <mergeCell ref="A35:D35"/>
    <mergeCell ref="A36:D36"/>
    <mergeCell ref="A37:D37"/>
    <mergeCell ref="A38:D38"/>
    <mergeCell ref="A34:D34"/>
  </mergeCells>
  <phoneticPr fontId="9" type="noConversion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xOrg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energy</dc:creator>
  <cp:lastModifiedBy>tihomirova</cp:lastModifiedBy>
  <cp:lastPrinted>2015-07-21T09:00:42Z</cp:lastPrinted>
  <dcterms:created xsi:type="dcterms:W3CDTF">2011-10-06T05:13:18Z</dcterms:created>
  <dcterms:modified xsi:type="dcterms:W3CDTF">2021-01-14T11:46:42Z</dcterms:modified>
</cp:coreProperties>
</file>