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1580" windowHeight="10095" activeTab="0"/>
  </bookViews>
  <sheets>
    <sheet name="стр.1" sheetId="1" r:id="rId1"/>
    <sheet name="10 сч " sheetId="2" r:id="rId2"/>
    <sheet name="от Юли" sheetId="3" r:id="rId3"/>
  </sheets>
  <definedNames>
    <definedName name="_xlnm.Print_Area" localSheetId="0">'стр.1'!$A$1:$EY$93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<sst xmlns="http://schemas.openxmlformats.org/spreadsheetml/2006/main" count="1609" uniqueCount="1481">
  <si>
    <t>Показатель</t>
  </si>
  <si>
    <t>Единица измерения</t>
  </si>
  <si>
    <t>Код показа-теля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</si>
  <si>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</si>
  <si>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</si>
  <si>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</si>
  <si>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</si>
  <si>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</si>
  <si>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</si>
  <si>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</si>
  <si>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</si>
  <si>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</si>
  <si>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</si>
  <si>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</si>
  <si>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</si>
  <si>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</si>
  <si>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</si>
  <si>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</si>
  <si>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</si>
  <si>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</si>
  <si>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</si>
  <si>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</si>
  <si>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</si>
  <si>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</si>
  <si>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</si>
  <si>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</si>
  <si>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</si>
  <si>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</si>
  <si>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</si>
  <si>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</si>
  <si>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</si>
  <si>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</si>
  <si>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</si>
  <si>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</si>
  <si>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</si>
  <si>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</si>
  <si>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</si>
  <si>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</si>
  <si>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</si>
  <si>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</si>
  <si>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</si>
  <si>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</si>
  <si>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</si>
  <si>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</si>
  <si>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</si>
  <si>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</si>
  <si>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</si>
  <si>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</si>
  <si>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</si>
  <si>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</si>
  <si>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</si>
  <si>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</si>
  <si>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</si>
  <si>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</si>
  <si>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</si>
  <si>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</si>
  <si>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</si>
  <si>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</si>
  <si>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</si>
  <si>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</si>
  <si>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</si>
  <si>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</si>
  <si>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</si>
  <si>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</si>
  <si>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</si>
  <si>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</si>
  <si>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</si>
  <si>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</si>
  <si>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</si>
  <si>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</si>
  <si>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</si>
  <si>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</si>
  <si>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</si>
  <si>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</si>
  <si>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</si>
  <si>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</si>
  <si>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</si>
  <si>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</si>
  <si>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</si>
  <si>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</si>
  <si>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</si>
  <si>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</si>
  <si>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</si>
  <si>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</si>
  <si>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</si>
  <si>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</si>
  <si>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</si>
  <si>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</si>
  <si>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</si>
  <si>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</si>
  <si>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</si>
  <si>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</si>
  <si>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</si>
  <si>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</si>
  <si>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</si>
  <si>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</si>
  <si>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</si>
  <si>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</si>
  <si>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</si>
  <si>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</si>
  <si>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</si>
  <si>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</si>
  <si>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</si>
  <si>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</si>
  <si>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</si>
  <si>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</si>
  <si>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</si>
  <si>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</si>
  <si>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</si>
  <si>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</si>
  <si>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</si>
  <si>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</si>
  <si>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</si>
  <si>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</si>
  <si>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</si>
  <si>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</si>
  <si>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</si>
  <si>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</si>
  <si>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</si>
  <si>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</si>
  <si>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</si>
  <si>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</si>
  <si>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</si>
  <si>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</si>
  <si>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</si>
  <si>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</si>
  <si>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</si>
  <si>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</si>
  <si>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</si>
  <si>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</si>
  <si>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ООО "МИП "Кинешма"</t>
  </si>
  <si>
    <t>Ивановская обл, г.Кинешма, ул.2-я Шуйская, д.1</t>
  </si>
  <si>
    <t>Ивановская область</t>
  </si>
  <si>
    <t>И.А.Голубков</t>
  </si>
  <si>
    <t>Передача
по расп-редели-тельным сетям (сентябрь-декабрь)</t>
  </si>
  <si>
    <t>готово</t>
  </si>
  <si>
    <t>О.А.Кедрова</t>
  </si>
  <si>
    <t>По состоянию на конец отчетного периода,
всего по предприятию</t>
  </si>
  <si>
    <t>Выводимые данные:</t>
  </si>
  <si>
    <t>БУ (данные бухгалтерского учета)</t>
  </si>
  <si>
    <t>Дебет</t>
  </si>
  <si>
    <t>Кредит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</si>
  <si>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</si>
  <si>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</si>
  <si>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</si>
  <si>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</si>
  <si>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</si>
  <si>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Номенклатура</t>
  </si>
  <si>
    <t>10</t>
  </si>
  <si>
    <t>&lt;...&gt;</t>
  </si>
  <si>
    <t>Арматура для бачка</t>
  </si>
  <si>
    <t>Бензин</t>
  </si>
  <si>
    <t>Бита РН2 50мм GROSS</t>
  </si>
  <si>
    <t>Болт М16х70</t>
  </si>
  <si>
    <t>Болт с полной резьбой м16*70</t>
  </si>
  <si>
    <t>Валик малярный</t>
  </si>
  <si>
    <t>Валик меховой 100мм</t>
  </si>
  <si>
    <t>Воздушный фильтр НВ-14П</t>
  </si>
  <si>
    <t>Выключатель 1-клавишный внут белый10А 250В</t>
  </si>
  <si>
    <t>Выключатель автомат 1р 10А С4,5кА</t>
  </si>
  <si>
    <t>Выключатель автомат 1р 16А С 4,5кА</t>
  </si>
  <si>
    <t>Гайка м16</t>
  </si>
  <si>
    <t>Гипсокартон Гипрофи 2500*12000*12,5мм</t>
  </si>
  <si>
    <t>Диск отрезной по металлу 115*1,6*22</t>
  </si>
  <si>
    <t xml:space="preserve">Дрель аккомуляторная Kolner </t>
  </si>
  <si>
    <t>Замок врезной PALLADIUM 3В</t>
  </si>
  <si>
    <t>Затирка бежевая 1кг</t>
  </si>
  <si>
    <t>Изолента ПВХ</t>
  </si>
  <si>
    <t>Изолента ПВХ красная</t>
  </si>
  <si>
    <t>Кабель ВВГ 3*2,5 Гост</t>
  </si>
  <si>
    <t>Кабель ВВГ нг 2х1,5</t>
  </si>
  <si>
    <t>Канистра 20л</t>
  </si>
  <si>
    <t>Карандаш малярный 175мм</t>
  </si>
  <si>
    <t>Катушка 250</t>
  </si>
  <si>
    <t xml:space="preserve">Кельма-мастерок бетонщика </t>
  </si>
  <si>
    <t xml:space="preserve">Кислота серная аккумуляторная </t>
  </si>
  <si>
    <t>Кисть флейц.75мм толщ.</t>
  </si>
  <si>
    <t>Клей для обоев флизелин 450гр</t>
  </si>
  <si>
    <t>Ключ трубный N1</t>
  </si>
  <si>
    <t>Колер Лакра N3 100мл бежевый</t>
  </si>
  <si>
    <t>Коробка разветвит.СП квадратная с крышкой 400В</t>
  </si>
  <si>
    <t>Коробка распаячная 40-0300 для открытой устан. безгалогенная</t>
  </si>
  <si>
    <t>Коробка установочная 80-0600 для скрытой проводки безгалогенная</t>
  </si>
  <si>
    <t>Костюм рабочий</t>
  </si>
  <si>
    <t>Кран латунный шар.Ду15</t>
  </si>
  <si>
    <t>Кран латунный шар.Ду20</t>
  </si>
  <si>
    <t>Кран шаровой Ду25</t>
  </si>
  <si>
    <t>Кран шаровой КШ,Ц.Ф.032/025,040,02</t>
  </si>
  <si>
    <t>Кран шаровой КШ.Ц.Ф.025/020,040,02</t>
  </si>
  <si>
    <t>Кран шаровый стальной Ду 25/20</t>
  </si>
  <si>
    <t>Крем для рук защитный гидрофильного действия</t>
  </si>
  <si>
    <t>Куртка ватная Бригадир</t>
  </si>
  <si>
    <t>Ламинат 6/31 дуб Полярный</t>
  </si>
  <si>
    <t>Лезвия для ножа 18мм/10шт SANTOOL</t>
  </si>
  <si>
    <t>Лезвия для ножа 18мм/5шт</t>
  </si>
  <si>
    <t>Лента малярная 50мм*40м</t>
  </si>
  <si>
    <t>Лента ФУМ</t>
  </si>
  <si>
    <t>Лестница-стремянка</t>
  </si>
  <si>
    <t>Линолеум полуком. шир 3м</t>
  </si>
  <si>
    <t>Маркер строительный черный</t>
  </si>
  <si>
    <t>Масло Shell Corena S46</t>
  </si>
  <si>
    <t>Масляный фильтр НВ-14П</t>
  </si>
  <si>
    <t>Мешки для мусора</t>
  </si>
  <si>
    <t>Миксер для смесей90*500 оцинкованный</t>
  </si>
  <si>
    <t>Муфта 20 полипроилен</t>
  </si>
  <si>
    <t>Муфта 32 полипропилен</t>
  </si>
  <si>
    <t>муфта 32*25 полипропилен</t>
  </si>
  <si>
    <t>Муфта комб.20х1/2 нар.резьба</t>
  </si>
  <si>
    <t>муфта комб.25*1/2</t>
  </si>
  <si>
    <t>Муфта ПЭ  Д90</t>
  </si>
  <si>
    <t>Мыло</t>
  </si>
  <si>
    <t>Наличник пластиковый белый</t>
  </si>
  <si>
    <t>Насос СМ 100-65-250/4 с/дв</t>
  </si>
  <si>
    <t>Ножницы по металлупрямой рез.240мм</t>
  </si>
  <si>
    <t>Отвертка индикаторная многофункцион</t>
  </si>
  <si>
    <t>Отвертка крестовая</t>
  </si>
  <si>
    <t>Отвод 57 ГОСТ 17375-2001</t>
  </si>
  <si>
    <t>Отвод 89 ГОСТ 17375-2001</t>
  </si>
  <si>
    <t>Отвод d.110 угол 90</t>
  </si>
  <si>
    <t>Отвод d.50 угол 90</t>
  </si>
  <si>
    <t>Отвод сталь 57х3,5(Ду50)</t>
  </si>
  <si>
    <t>Очиститель монтажной пены</t>
  </si>
  <si>
    <t>Очки защитные с вентиляцией закр.типа</t>
  </si>
  <si>
    <t xml:space="preserve">Пена монтажная </t>
  </si>
  <si>
    <t>Переход d.124/110</t>
  </si>
  <si>
    <t>Перчатки латекс хозяйств.</t>
  </si>
  <si>
    <t>Перчатки ПВХ</t>
  </si>
  <si>
    <t>Перчатки резиновые</t>
  </si>
  <si>
    <t>перчатки х/б</t>
  </si>
  <si>
    <t>Пистолет для монтажной пены</t>
  </si>
  <si>
    <t>Плоскогупцы 200мм</t>
  </si>
  <si>
    <t>Подарки</t>
  </si>
  <si>
    <t>Полотно нож.по металл.</t>
  </si>
  <si>
    <t>Полуботинки</t>
  </si>
  <si>
    <t>Провод ПВС 2х2,5</t>
  </si>
  <si>
    <t>Профиль потолочный Гипрофи Премиум 60х27 3м</t>
  </si>
  <si>
    <t>Профиль потолочный направл Гипрофи Стандарт 27*28 3м</t>
  </si>
  <si>
    <t>Профиль потолочный направляющий Гипрофи Стандарт 27х28 3м</t>
  </si>
  <si>
    <t>Реле промеж. РП21М-004</t>
  </si>
  <si>
    <t>Розетка</t>
  </si>
  <si>
    <t>Розетка ЭЛЕКТРА 0-2</t>
  </si>
  <si>
    <t>Рукавицы брезентовые</t>
  </si>
  <si>
    <t>Рулетка 5м 19мм плавная фиксация</t>
  </si>
  <si>
    <t>Саморез 4.2*25мм</t>
  </si>
  <si>
    <t>Саморезы ШСММ 4,2*50/100шт</t>
  </si>
  <si>
    <t>Сапоги резиновые</t>
  </si>
  <si>
    <t>Сверло по металлу ф3,5мм</t>
  </si>
  <si>
    <t>Светильник СПО 120х2 под LED лампу Т8 TDM</t>
  </si>
  <si>
    <t>Серпянка самоклеющаяся 45мм153м</t>
  </si>
  <si>
    <t>сжиженный газ</t>
  </si>
  <si>
    <t>Скотч 50мм</t>
  </si>
  <si>
    <t>Стык 040 дуб европейский 0,9м</t>
  </si>
  <si>
    <t>Сульфит натрия безводный</t>
  </si>
  <si>
    <t>Тройник 110х110 угол90</t>
  </si>
  <si>
    <t>Тройник 25 полипропилен</t>
  </si>
  <si>
    <t xml:space="preserve">Труба PPR Стекловолокно </t>
  </si>
  <si>
    <t>Труба гофрированная ПВХ  с зондом 20мм</t>
  </si>
  <si>
    <t>Угол 90гр.25 полипропилен</t>
  </si>
  <si>
    <t>Угольник РР-R Дн32х90</t>
  </si>
  <si>
    <t>Фланец д.100мм Ру10</t>
  </si>
  <si>
    <t>Фланец д.80мм Ру10</t>
  </si>
  <si>
    <t>Фонарь налобный светодиодный</t>
  </si>
  <si>
    <t>Хомут 20-32мм</t>
  </si>
  <si>
    <t>Черенок</t>
  </si>
  <si>
    <t>Шина на DIN-рейку в изоляторе 6-9мм</t>
  </si>
  <si>
    <t>Шпатель фасадный 450мм нерж. с пласт ручкой</t>
  </si>
  <si>
    <t>Щетка для пола</t>
  </si>
  <si>
    <t>Щит информ.(1500х1000мм,пл А)</t>
  </si>
  <si>
    <t>Щиток защитный пластик 390*200мм</t>
  </si>
  <si>
    <t>Эмаль ПФ-115 зеленая</t>
  </si>
  <si>
    <t>Эмаль ПФ-115 красная</t>
  </si>
  <si>
    <t>Эмаль ПФ-115 серая</t>
  </si>
  <si>
    <t>Эмаль ПФ-115 черная</t>
  </si>
  <si>
    <t>Итого</t>
  </si>
  <si>
    <t>Годовая</t>
  </si>
  <si>
    <t>3703020510</t>
  </si>
  <si>
    <t>За отчетный период, всего по предприятию</t>
  </si>
  <si>
    <t xml:space="preserve">Передача
по расп-редели-тельным сетям </t>
  </si>
  <si>
    <t xml:space="preserve"> Телескопический брандспойт 3м с набором переходных гаек</t>
  </si>
  <si>
    <t>Cтык 040 дуб европейский 1,8м</t>
  </si>
  <si>
    <t>Автомат ВА 47-29 3Р 40А</t>
  </si>
  <si>
    <t>Американка Дн32х1</t>
  </si>
  <si>
    <t>анкер болт 10*75 с гайкой</t>
  </si>
  <si>
    <t>Арматура А500С ф12</t>
  </si>
  <si>
    <t>Бензин автомобильный неэтилированный Регуляр-92</t>
  </si>
  <si>
    <t>Бетон М-300</t>
  </si>
  <si>
    <t>Бетон М-300 (без СП-3)</t>
  </si>
  <si>
    <t>Бита 50 мм</t>
  </si>
  <si>
    <t>Бита РН2 100мм</t>
  </si>
  <si>
    <t>Бокорезы 180мм</t>
  </si>
  <si>
    <t>Бокс ЩРН-П-12 ИЭК МКР12-N-12-40-10</t>
  </si>
  <si>
    <t>Болт 12х100</t>
  </si>
  <si>
    <t>Болт с полной резьбой 12х60</t>
  </si>
  <si>
    <t>Бороздодел Б4-70 2300Вт глубина 67мм ширина -45мм</t>
  </si>
  <si>
    <t>Ботинки мужские</t>
  </si>
  <si>
    <t>бур по бетонй 12</t>
  </si>
  <si>
    <t>бур по бетону 14</t>
  </si>
  <si>
    <t>Бур по бетону 6*160мм</t>
  </si>
  <si>
    <t>Бур по бетону 8*160мм</t>
  </si>
  <si>
    <t>Валик игольчатый для наливных полов 200мм</t>
  </si>
  <si>
    <t>Валик меховой 215мм</t>
  </si>
  <si>
    <t>Валик полиакр</t>
  </si>
  <si>
    <t>Ванночка для краски</t>
  </si>
  <si>
    <t>Ведро 12л штукатурно-малярное</t>
  </si>
  <si>
    <t>Вентилятор 100 белый</t>
  </si>
  <si>
    <t>Вентилятор Вентс канальный ТТ125</t>
  </si>
  <si>
    <t>Ветошь в кг</t>
  </si>
  <si>
    <t>вилка</t>
  </si>
  <si>
    <t>Воздушный фильтр S-ЕКО150</t>
  </si>
  <si>
    <t>ВСП-25/0,7 Базовый блок</t>
  </si>
  <si>
    <t>ВСП-25/0,7 Секция вышки туры</t>
  </si>
  <si>
    <t>ВСП-250/1,2 Базовый блок</t>
  </si>
  <si>
    <t>ВСП-250/1,2 Секция вышки туры</t>
  </si>
  <si>
    <t>Выключатель 1-клав с подсветкой 10А 250В</t>
  </si>
  <si>
    <t>выключатель 2 кл</t>
  </si>
  <si>
    <t>Выключатель авт. 25А /30mА</t>
  </si>
  <si>
    <t>Выключатель автом 10А</t>
  </si>
  <si>
    <t>Выключатель автом 16А</t>
  </si>
  <si>
    <t>газ в балоне 220г.</t>
  </si>
  <si>
    <t>Гайка М12</t>
  </si>
  <si>
    <t>геотекстиль 100</t>
  </si>
  <si>
    <t xml:space="preserve">Герметик </t>
  </si>
  <si>
    <t>Герметик Сазиласт 24 белый</t>
  </si>
  <si>
    <t>Гипсокартон Гипрофи 2500х1200х9,5мм</t>
  </si>
  <si>
    <t>Горелка газовая</t>
  </si>
  <si>
    <t>Грунт Хенкель 10л</t>
  </si>
  <si>
    <t xml:space="preserve">Грунтовка глубокого проникновения </t>
  </si>
  <si>
    <t>Грунтовка глубокопроникающая для наружных и внут работ</t>
  </si>
  <si>
    <t>Губка Радуга</t>
  </si>
  <si>
    <t>Дальномерлазерный LD-60</t>
  </si>
  <si>
    <t>держатель электродов 500А</t>
  </si>
  <si>
    <t>Дизельное топливо</t>
  </si>
  <si>
    <t>диск алмазный 125*22мм.</t>
  </si>
  <si>
    <t>диск алмазный 230мм.</t>
  </si>
  <si>
    <t>диск колеса камаз</t>
  </si>
  <si>
    <t>Диск отрезной по металлу</t>
  </si>
  <si>
    <t>Диск отрезной по металлу 125х1,2х22</t>
  </si>
  <si>
    <t>Дюбель универ 6х52 полипропилен</t>
  </si>
  <si>
    <t>Дюбель универс 6х52/250шт/</t>
  </si>
  <si>
    <t>Дюбель универсальный</t>
  </si>
  <si>
    <t>Дюбель универсальный 6*37 полипропилен 350 шт</t>
  </si>
  <si>
    <t>Дюбель- гвоздь6*60 полипропилен 100шт</t>
  </si>
  <si>
    <t>Емкость полиэтиленовая 1000л.</t>
  </si>
  <si>
    <t>Емкость строительная круглая 65л</t>
  </si>
  <si>
    <t>емкость строительная пластмассовая 45 л</t>
  </si>
  <si>
    <t xml:space="preserve">Жалюзи вертикальные </t>
  </si>
  <si>
    <t>заглушка к балону</t>
  </si>
  <si>
    <t>Заглушка правая+левая дуб старый</t>
  </si>
  <si>
    <t xml:space="preserve">Замок накладной </t>
  </si>
  <si>
    <t>зеркало</t>
  </si>
  <si>
    <t>Зубило прямое 40*240 мм</t>
  </si>
  <si>
    <t>Измеритель аналоговых сигналов ИТП-14,3Л. Щ9.К</t>
  </si>
  <si>
    <t>кабель АВВГ 4х50</t>
  </si>
  <si>
    <t>Кабель ВВГ нг3*1,5 Гост</t>
  </si>
  <si>
    <t>Канистра 10л</t>
  </si>
  <si>
    <t>Кардщетка для УШМ чаша сталь 125мм</t>
  </si>
  <si>
    <t xml:space="preserve">Кельма-мастерок плиточника </t>
  </si>
  <si>
    <t>Кислород</t>
  </si>
  <si>
    <t xml:space="preserve">Кисть плоская </t>
  </si>
  <si>
    <t>Кисть плоская 100мм</t>
  </si>
  <si>
    <t>Кисть плоская 50мм</t>
  </si>
  <si>
    <t>кисть плоская 75 мм</t>
  </si>
  <si>
    <t>Клей д/плитки 25кг</t>
  </si>
  <si>
    <t>Клей Момент -Экспресс Декор</t>
  </si>
  <si>
    <t>Клей обойный флизелин</t>
  </si>
  <si>
    <t xml:space="preserve">Клей ПВА </t>
  </si>
  <si>
    <t>Клема</t>
  </si>
  <si>
    <t>клемма магнитная для всварочных работ</t>
  </si>
  <si>
    <t>Ключ -насадка 8мм*48мм</t>
  </si>
  <si>
    <t>Ключ Американка</t>
  </si>
  <si>
    <t>Ключ трубный рычажный N2</t>
  </si>
  <si>
    <t>Ключ трубный рычажный N3</t>
  </si>
  <si>
    <t>Ключ трубый рычажный</t>
  </si>
  <si>
    <t>Ключ-насадка магнитная 10*48мм</t>
  </si>
  <si>
    <t>Ключ-насадка магнитная 8*48мм</t>
  </si>
  <si>
    <t>колено круглое 100мм.</t>
  </si>
  <si>
    <t>колесо для тачки</t>
  </si>
  <si>
    <t>колодка пластиковая</t>
  </si>
  <si>
    <t>колодки тормозные передние</t>
  </si>
  <si>
    <t>колор зеленый</t>
  </si>
  <si>
    <t>кольцо уплотнительное РРН 110</t>
  </si>
  <si>
    <t>Комплект универс д/подкл радиатора</t>
  </si>
  <si>
    <t>Компрессор воздушный КК-1500/50 1,5 кВт 198л/мин 50л</t>
  </si>
  <si>
    <t>Конвектор электрический EN-2000</t>
  </si>
  <si>
    <t xml:space="preserve">коробка установочная 400в </t>
  </si>
  <si>
    <t>коронка биметаллическая  65мм</t>
  </si>
  <si>
    <t>Коронка по бетону 68мм</t>
  </si>
  <si>
    <t>Костюм сварщика</t>
  </si>
  <si>
    <t>Костюм СП011-Л11 уровень защиты 14</t>
  </si>
  <si>
    <t xml:space="preserve">Кран 25 шаров полипропилен </t>
  </si>
  <si>
    <t>Кран латунный шар Ду25</t>
  </si>
  <si>
    <t>Кран латунный шар Ду32</t>
  </si>
  <si>
    <t>Кран латунный шар Ду40</t>
  </si>
  <si>
    <t>Краситель 500мл травяной</t>
  </si>
  <si>
    <t>Краска акриловая фасадная белая</t>
  </si>
  <si>
    <t>Краска интерьерная белая</t>
  </si>
  <si>
    <t>краска фасадная ВДАК 1180 14 кг</t>
  </si>
  <si>
    <t>Краска фасадная Эксперт 7кг</t>
  </si>
  <si>
    <t>Краска Эксперт фасадная 3кг</t>
  </si>
  <si>
    <t>Красконагнетательный бак с краскораспылителем КБ-10</t>
  </si>
  <si>
    <t>Краскораспылитель</t>
  </si>
  <si>
    <t>Крем для рук защитный гидрофобного  действия</t>
  </si>
  <si>
    <t>Крепежный комплект для строительного мусоросброса</t>
  </si>
  <si>
    <t>Кресло Престиж черное</t>
  </si>
  <si>
    <t>Кронштейн крепления стеновой</t>
  </si>
  <si>
    <t>Круг отрезной 125*1,6*22.2</t>
  </si>
  <si>
    <t>Круг отрезной 125*1.2,1*22</t>
  </si>
  <si>
    <t>Круг отрезной по металлу 41 115 1 22 А54S BF80</t>
  </si>
  <si>
    <t>Круг отрезной по металлу 41 125 1 22 А 54 S BF80 Hi-tech</t>
  </si>
  <si>
    <t>Круг отрезной по металлу 41 230 1,8 22 А 40 S BF80</t>
  </si>
  <si>
    <t>КС 10-9</t>
  </si>
  <si>
    <t>Ксилол 20-500</t>
  </si>
  <si>
    <t>Куртка ВЕГА</t>
  </si>
  <si>
    <t>лампа светодиодная 11 вт</t>
  </si>
  <si>
    <t>лампа светодиодная 20w</t>
  </si>
  <si>
    <t>Лен сантехнический 100 гр</t>
  </si>
  <si>
    <t>Лента киперная-10мм</t>
  </si>
  <si>
    <t>Лента киперная-20мм</t>
  </si>
  <si>
    <t>лента перфораторная монтажная</t>
  </si>
  <si>
    <t>Лента перфорированная монтажная</t>
  </si>
  <si>
    <t>Лестница-стремянка высота 4,2м</t>
  </si>
  <si>
    <t>линолеум</t>
  </si>
  <si>
    <t>Лопата снеговая</t>
  </si>
  <si>
    <t>люк полимерный д/колодцев 70кН</t>
  </si>
  <si>
    <t xml:space="preserve">Люк-двеца 150*200 с ручкой -задвижкой </t>
  </si>
  <si>
    <t>Манжета 123*110</t>
  </si>
  <si>
    <t>Маркер перманентный для керамики</t>
  </si>
  <si>
    <t>Маркер разметочный</t>
  </si>
  <si>
    <t xml:space="preserve">Маска сварщика </t>
  </si>
  <si>
    <t>Масло 4-х тактное</t>
  </si>
  <si>
    <t>Масло S-46</t>
  </si>
  <si>
    <t>Масло для винтовых компрессоров НОВОТЕК</t>
  </si>
  <si>
    <t>масло моторное</t>
  </si>
  <si>
    <t>масло трансмиссионное</t>
  </si>
  <si>
    <t>Масляный фильтр S-ЕКО150</t>
  </si>
  <si>
    <t>материал пвх 630 полуглянец, шир 3,0</t>
  </si>
  <si>
    <t>материал пвх630 кв,м,полуглянец, шир3,0 лак 1 ст</t>
  </si>
  <si>
    <t>Машинка угл Bosch</t>
  </si>
  <si>
    <t>Машинка угл Kolner</t>
  </si>
  <si>
    <t>Мебель</t>
  </si>
  <si>
    <t>Мел</t>
  </si>
  <si>
    <t>Мелки</t>
  </si>
  <si>
    <t>Метла полипропилен</t>
  </si>
  <si>
    <t xml:space="preserve">Миксер для смесей 100*600мм </t>
  </si>
  <si>
    <t xml:space="preserve">Миксер для смесей 120*600мм </t>
  </si>
  <si>
    <t>Миксер для смесей 80*400 оцинкованный</t>
  </si>
  <si>
    <t>Мусоросброс секция приемная</t>
  </si>
  <si>
    <t>Мусоросброс секция прямая</t>
  </si>
  <si>
    <t>Муфта 25 сталь</t>
  </si>
  <si>
    <t>муфта Дн63х32</t>
  </si>
  <si>
    <t>муфта комб.63*2</t>
  </si>
  <si>
    <t>Муфта РР R бел нап комб Дн20х1/2</t>
  </si>
  <si>
    <t>Муфта РР-R бел  Дн25</t>
  </si>
  <si>
    <t>муфта РР-П 40</t>
  </si>
  <si>
    <t>Муфта РРR бел нап Дн32х25</t>
  </si>
  <si>
    <t>Набор автоинструмента 94 предмета</t>
  </si>
  <si>
    <t>Набор для уборки</t>
  </si>
  <si>
    <t>Набор отверток</t>
  </si>
  <si>
    <t>наколенники защитные</t>
  </si>
  <si>
    <t>наконечник алюминевый</t>
  </si>
  <si>
    <t>Наличник ламинированный белый 8*70</t>
  </si>
  <si>
    <t xml:space="preserve">натрий едкий </t>
  </si>
  <si>
    <t>Нож 18мм с выдвижным лезвием</t>
  </si>
  <si>
    <t>ножницы для мет./пласт. труб</t>
  </si>
  <si>
    <t>ножницы для ПВХ труб</t>
  </si>
  <si>
    <t>обои под краску бел винил</t>
  </si>
  <si>
    <t>Окно пластиковое</t>
  </si>
  <si>
    <t>Опора РР-R бел Дн20</t>
  </si>
  <si>
    <t>Опора РР-R бел Дн25</t>
  </si>
  <si>
    <t>Опора РР-R бел Дн32</t>
  </si>
  <si>
    <t xml:space="preserve">Отвертка индикаторная </t>
  </si>
  <si>
    <t xml:space="preserve">Панель пвх </t>
  </si>
  <si>
    <t>паста уплотнительная универсальная</t>
  </si>
  <si>
    <t>патрубок</t>
  </si>
  <si>
    <t>Пенная насадка ТR 042</t>
  </si>
  <si>
    <t>переключатель</t>
  </si>
  <si>
    <t>Песок строительный</t>
  </si>
  <si>
    <t>пика острая П-11</t>
  </si>
  <si>
    <t>пиломатериал обрезной 150*50*6</t>
  </si>
  <si>
    <t>пластикат ПВХ рул.</t>
  </si>
  <si>
    <t>пленка ПВХ 630г/кв.м, шир.3,0м.</t>
  </si>
  <si>
    <t>плинтус пластиковый дуб</t>
  </si>
  <si>
    <t>Плитка керамогранит 30х30х0,7</t>
  </si>
  <si>
    <t xml:space="preserve">Пломбы свинцовые </t>
  </si>
  <si>
    <t>Плоскогубцы 180мм</t>
  </si>
  <si>
    <t xml:space="preserve">Подводка </t>
  </si>
  <si>
    <t>Подложка под паркет 3мм шир. 1м</t>
  </si>
  <si>
    <t>Подоконник пласт 400х6000</t>
  </si>
  <si>
    <t>Пол наливной быстротвердеющий Волма Нивелир Экспресс</t>
  </si>
  <si>
    <t>Пол наливной Старатели</t>
  </si>
  <si>
    <t>Поликарбонат 6мм</t>
  </si>
  <si>
    <t>Порог одноуровневый</t>
  </si>
  <si>
    <t>Порог прямой 0,91м</t>
  </si>
  <si>
    <t>Порог угловой 1,8м</t>
  </si>
  <si>
    <t>Пост кнопочный ПКЕ-112-2</t>
  </si>
  <si>
    <t>Правило 1,5 м</t>
  </si>
  <si>
    <t>Правило трапеция 3,0м</t>
  </si>
  <si>
    <t>Провод ПВС 2х1,5</t>
  </si>
  <si>
    <t>провод ПВС 4х4,0</t>
  </si>
  <si>
    <t>Провод ПУГНП 2х2,5</t>
  </si>
  <si>
    <t>Прожектор светодиод СДО-04-070Н</t>
  </si>
  <si>
    <t>Профиль направляющий 27*28</t>
  </si>
  <si>
    <t>Профиль потолочный Гипрофи Премиум 60*27 3м</t>
  </si>
  <si>
    <t>профиль стартовый</t>
  </si>
  <si>
    <t>Профнастил Оц.НС44 0,7х100(7400)</t>
  </si>
  <si>
    <t>профнастил Оц.НС44 0,7х1000х(7300)</t>
  </si>
  <si>
    <t>Пружина для дверей</t>
  </si>
  <si>
    <t>Пускатель ПМ 12 -250-100 380В</t>
  </si>
  <si>
    <t>радиатор</t>
  </si>
  <si>
    <t>Радиатор биметаллич 500/80 10 секций</t>
  </si>
  <si>
    <t xml:space="preserve">Распылитель помповый </t>
  </si>
  <si>
    <t>Растворитель 646  0,5л пас</t>
  </si>
  <si>
    <t>Растворитель спрей-смазка 100мл WD 40</t>
  </si>
  <si>
    <t>Редуктор БПО-5-5 ПТК</t>
  </si>
  <si>
    <t>Редуктор многоступенчатый 310Р</t>
  </si>
  <si>
    <t>рем комплект Камаз топливного фильтра</t>
  </si>
  <si>
    <t>Рем комплект масляного фильтра</t>
  </si>
  <si>
    <t>Ремень клин-1700С</t>
  </si>
  <si>
    <t>Решетка вентиляц. 150*150</t>
  </si>
  <si>
    <t>Решетка вентиляц. 200*300</t>
  </si>
  <si>
    <t>решетка полимерная-композитная РПК 300</t>
  </si>
  <si>
    <t>Розетка 2-ая 16А 250В</t>
  </si>
  <si>
    <t xml:space="preserve">Розетка телефонная </t>
  </si>
  <si>
    <t>Рукавицы брезентовые утепленные</t>
  </si>
  <si>
    <t xml:space="preserve">Рулетка </t>
  </si>
  <si>
    <t>Рулетка 5м 25мм</t>
  </si>
  <si>
    <t>ручка для валика 240 ммм</t>
  </si>
  <si>
    <t>Ручной Гидравлический Штабелер HS3010 OXLIFT 1000кг 3м</t>
  </si>
  <si>
    <t>Саморез 3,5*25</t>
  </si>
  <si>
    <t>Саморез 4.2*16мм</t>
  </si>
  <si>
    <t>Саморез 4.2*50мм</t>
  </si>
  <si>
    <t>Саморез 4.8*28</t>
  </si>
  <si>
    <t>Саморез чер. 3,5*35мм</t>
  </si>
  <si>
    <t xml:space="preserve">Саморезы 4,2*75 </t>
  </si>
  <si>
    <t>саморезы 4,8х28</t>
  </si>
  <si>
    <t>Саморезы ШСММ 4,2х13/1000шт/</t>
  </si>
  <si>
    <t>Саморезы ШСММ сверло 4,2*13,200шт</t>
  </si>
  <si>
    <t>Сапоги</t>
  </si>
  <si>
    <t>Сварочный аппарат Ресанта САИ250</t>
  </si>
  <si>
    <t>Сверло бур 10х150/210</t>
  </si>
  <si>
    <t>Сверло по металлу ф3,2*65мм</t>
  </si>
  <si>
    <t>Сверло по металлу ф4*0,75мм</t>
  </si>
  <si>
    <t xml:space="preserve">светильник </t>
  </si>
  <si>
    <t>Светильник СПО 60х2 под LED лампу Т8 TDM</t>
  </si>
  <si>
    <t>Сепаратор НВ-14П</t>
  </si>
  <si>
    <t>Сетка сварная 50*50 /500*2000/</t>
  </si>
  <si>
    <t>Сифон д/рак</t>
  </si>
  <si>
    <t>Сифон Орион 1 1/4 40 с г/трубой 40/50</t>
  </si>
  <si>
    <t>Скорлупа т/и ППУ ф219/40мм</t>
  </si>
  <si>
    <t>Скотч 2-х сторонний</t>
  </si>
  <si>
    <t xml:space="preserve">Смазка WD-40 </t>
  </si>
  <si>
    <t>Смеситель д/в наст</t>
  </si>
  <si>
    <t>Смеситель для умывальника</t>
  </si>
  <si>
    <t xml:space="preserve">Смесь пескобетон М-300 </t>
  </si>
  <si>
    <t xml:space="preserve">Соединитель 56 Дуб </t>
  </si>
  <si>
    <t>соединитель для круглых каналов</t>
  </si>
  <si>
    <t>Средство для удаления стойких загрязнений</t>
  </si>
  <si>
    <t>Стакан мерный  500мл</t>
  </si>
  <si>
    <t>стеклоизол П 2,0</t>
  </si>
  <si>
    <t xml:space="preserve">Стеклоизол Р ХКП 3,5  сланец серый </t>
  </si>
  <si>
    <t>Стеллаж МS 200КD/100*40/4</t>
  </si>
  <si>
    <t>Стержень телескопический 115-200см</t>
  </si>
  <si>
    <t>Стержень телескопический 120-300см</t>
  </si>
  <si>
    <t>Стирол 10-3000 ИТ</t>
  </si>
  <si>
    <t>Стул офисный черный</t>
  </si>
  <si>
    <t>Счетчик электрический МАЯК</t>
  </si>
  <si>
    <t>Сэндвич-панель 3000х1500х10</t>
  </si>
  <si>
    <t>Тачка садовая</t>
  </si>
  <si>
    <t>Термоэлемент компрессора НВ-14</t>
  </si>
  <si>
    <t>Топор 800гр</t>
  </si>
  <si>
    <t>тосол</t>
  </si>
  <si>
    <t>ТРМ202-Щ.РРизмеритель-регулятор</t>
  </si>
  <si>
    <t>Тройник 32*25*32 переход</t>
  </si>
  <si>
    <t>Тройник 32х20х32</t>
  </si>
  <si>
    <t>Тройник 40ч</t>
  </si>
  <si>
    <t>Тройник РР R бел нап Дн32х25х32</t>
  </si>
  <si>
    <t>труба</t>
  </si>
  <si>
    <t>Труба  ВГП 25*3,2</t>
  </si>
  <si>
    <t>Труба 108*3,5 эл.св.</t>
  </si>
  <si>
    <t>Труба гибкая универсальная 800мм 40*40/50</t>
  </si>
  <si>
    <t>Труба РN20</t>
  </si>
  <si>
    <t>Труба РN25</t>
  </si>
  <si>
    <t>Труба РРR Дн 20х3,4мм</t>
  </si>
  <si>
    <t xml:space="preserve">Труба РРR Дн-25х4,2 </t>
  </si>
  <si>
    <t>Труборез</t>
  </si>
  <si>
    <t>Уайт спирит 10л</t>
  </si>
  <si>
    <t>Угол 25</t>
  </si>
  <si>
    <t>Угол внутрен Дуб Старый</t>
  </si>
  <si>
    <t>угол внутренний 56 дуб</t>
  </si>
  <si>
    <t>Угол наружный Дуб Старый блистер</t>
  </si>
  <si>
    <t>угол пвх 40*40 2,7 м белый</t>
  </si>
  <si>
    <t>Угол ПВХ белый 30*30</t>
  </si>
  <si>
    <t>Угольник 32х45гр</t>
  </si>
  <si>
    <t>угольник PN 25 90 гр внутренний 20</t>
  </si>
  <si>
    <t>Угольник РРC 90гр 25РТП</t>
  </si>
  <si>
    <t>Удлинительный кабель пульта управления \в комплекте с монтажной рамкой\ УК-8300-1</t>
  </si>
  <si>
    <t>Уровень лазерный Matrix</t>
  </si>
  <si>
    <t>Фен строительный MELTPLAST 1600</t>
  </si>
  <si>
    <t>фильтр для очистки масла</t>
  </si>
  <si>
    <t>фильтр для очистки топлива</t>
  </si>
  <si>
    <t>Фискальный накопитель АТОЛ</t>
  </si>
  <si>
    <t>Фланец 150-10</t>
  </si>
  <si>
    <t>фланец Ду50</t>
  </si>
  <si>
    <t>Фланцевое соединение муфтовое</t>
  </si>
  <si>
    <t>флокулянт Б-17</t>
  </si>
  <si>
    <t>Халат для ИТР женский</t>
  </si>
  <si>
    <t>Халат СИТИ</t>
  </si>
  <si>
    <t>Халат Спец ХАЛОС</t>
  </si>
  <si>
    <t>Хомут 12-22мм</t>
  </si>
  <si>
    <t>Хомут 16-27мм</t>
  </si>
  <si>
    <t>Хомут 25-40мм</t>
  </si>
  <si>
    <t>Хомут 25*40</t>
  </si>
  <si>
    <t>Хомут 32*50</t>
  </si>
  <si>
    <t>Цепь STIHL 63РМХ 50 зв.3/8 1,3 14</t>
  </si>
  <si>
    <t>чайник</t>
  </si>
  <si>
    <t>Шайба плоская М12</t>
  </si>
  <si>
    <t>Шайба плоская М16</t>
  </si>
  <si>
    <t>Шланг ПВХ армиров</t>
  </si>
  <si>
    <t>Шнур для строительный работ</t>
  </si>
  <si>
    <t>Шнур капроновый</t>
  </si>
  <si>
    <t>Шпатель малярный</t>
  </si>
  <si>
    <t>шпатель нерж. 100мм.</t>
  </si>
  <si>
    <t>Шпатлевка гипсовая 25кг</t>
  </si>
  <si>
    <t>Штукатурка гипсовая Старатели 30 кг</t>
  </si>
  <si>
    <t>Электроды Арсенал   ф3мм</t>
  </si>
  <si>
    <t>Электроды АРСЕНАЛ МР3ф 4,0мм</t>
  </si>
  <si>
    <t>электротример 1200В</t>
  </si>
  <si>
    <t>Эмаль для бетонных полов износостойкая серая(25кг)</t>
  </si>
  <si>
    <t>Эмаль ЛИНИЯ АЭРО серая</t>
  </si>
  <si>
    <t>Эмаль ПФ 115 20кг синяя</t>
  </si>
  <si>
    <t>эмаль Пф 115 белая</t>
  </si>
  <si>
    <t>эмаль ПФ 115 ярко зеленая</t>
  </si>
  <si>
    <t>Эмаль ПФ-115 белая</t>
  </si>
  <si>
    <t>Эмаль ПФ-115 желтая</t>
  </si>
  <si>
    <t>эмаль ПФ-115 коричневая</t>
  </si>
  <si>
    <t>эмаль пф-115 красно-коричневая 25кг</t>
  </si>
  <si>
    <t>эмаль ПФ-115 салатовая</t>
  </si>
  <si>
    <t>Эмаль ПФ-115 серая кг</t>
  </si>
  <si>
    <t>Эмаль ПФ-115 синяя 25кг</t>
  </si>
  <si>
    <t>Эмальпровод ПЭТВ-2 0,800</t>
  </si>
  <si>
    <t>Эмальпровод ПЭТВ-2 0,850</t>
  </si>
  <si>
    <t>счет 91.02</t>
  </si>
  <si>
    <t>прочие расходы(вода, стоки, тепло, экология, транспортные, юр.услуги, амортизация, обслуживание оргтехники, медосмотры,обучение) = 21480,114</t>
  </si>
  <si>
    <t xml:space="preserve">аренда </t>
  </si>
  <si>
    <t>электроэнергия хоз.нужды</t>
  </si>
  <si>
    <t xml:space="preserve">электроэнергия технология </t>
  </si>
  <si>
    <t>Директор по экономике и финансам</t>
  </si>
  <si>
    <t>Оборотно-сальдовая ведомость по счету 10 за 2020 г.</t>
  </si>
  <si>
    <t>20х круг, прут, 15-h11 ГОСТ7417-75</t>
  </si>
  <si>
    <t>3D крестики 2мм 200шт</t>
  </si>
  <si>
    <t>3Dкрестики 1,5мм 200шт</t>
  </si>
  <si>
    <t>А/ лампа</t>
  </si>
  <si>
    <t xml:space="preserve">АВ1118-2912712-10  Пружина задней подвески        </t>
  </si>
  <si>
    <t>АВ2123-2902712   Пружина передней подвески</t>
  </si>
  <si>
    <t>АВМ-4СВ 400А ручной привод</t>
  </si>
  <si>
    <t>Автомат 47-29 10А</t>
  </si>
  <si>
    <t>Автомат 47-29 2Р 16А</t>
  </si>
  <si>
    <t>Автомат 47-29 2Р 25А</t>
  </si>
  <si>
    <t>Автомат 47-29 3Р 32А В</t>
  </si>
  <si>
    <t>Автомат ВА 47-100 3Р 100А 10кА С</t>
  </si>
  <si>
    <t>Автомат Маевского</t>
  </si>
  <si>
    <t>Автоматический выключатель</t>
  </si>
  <si>
    <t>Автоматический выключатель Э16В ХЛЗ 1600А</t>
  </si>
  <si>
    <t xml:space="preserve">Автошампунь </t>
  </si>
  <si>
    <t xml:space="preserve">Автошина </t>
  </si>
  <si>
    <t>Автошина 185/65 R 15</t>
  </si>
  <si>
    <t>Автошина 185/75 R16</t>
  </si>
  <si>
    <t>Аккумулятор Smart ELEMENT 6СТ 90</t>
  </si>
  <si>
    <t>Аккумуляторная батарея</t>
  </si>
  <si>
    <t>Амортизатор</t>
  </si>
  <si>
    <t>Анемостат 100мм</t>
  </si>
  <si>
    <t>Анкер клиновой</t>
  </si>
  <si>
    <t>Анкерный болт</t>
  </si>
  <si>
    <t>Анкерный болт 8х80</t>
  </si>
  <si>
    <t>Антифриз</t>
  </si>
  <si>
    <t>Аппарат инвертор,дуговой сварки</t>
  </si>
  <si>
    <t>Арматура А500ф12мм</t>
  </si>
  <si>
    <t>Арматура металлическая А 500С 10 мм</t>
  </si>
  <si>
    <t>Арматура светосигн. AD-22DS 110В жел.</t>
  </si>
  <si>
    <t>Арматура светосигн. AD-22DS 110В зелен.</t>
  </si>
  <si>
    <t>Арматура светосигн. AD-22DS 110В красн.</t>
  </si>
  <si>
    <t>Арматура светосигн. AD-22DS 24В жел.</t>
  </si>
  <si>
    <t>Арматура светосигн. AD-22DS 24В зелен.</t>
  </si>
  <si>
    <t>Арматура светосигн. AD-22DS 24В красн.</t>
  </si>
  <si>
    <t>Аррматура</t>
  </si>
  <si>
    <t>АС4 преобразователь интерфейса</t>
  </si>
  <si>
    <t xml:space="preserve">Ацетон </t>
  </si>
  <si>
    <t>Бак топливный</t>
  </si>
  <si>
    <t>Батарейка</t>
  </si>
  <si>
    <t>Батарейка мизинчиковая</t>
  </si>
  <si>
    <t>Бизнес-блокнот</t>
  </si>
  <si>
    <t>Блок газобетонный</t>
  </si>
  <si>
    <t>Блок питания</t>
  </si>
  <si>
    <t>Блок согласования сигналов</t>
  </si>
  <si>
    <t>Бокорезы 200мм</t>
  </si>
  <si>
    <t>Бокс КМПн</t>
  </si>
  <si>
    <t>Болт рессоры</t>
  </si>
  <si>
    <t>Болт с мелким шагом м12х1,5х30мм</t>
  </si>
  <si>
    <t>Болт с полной резьбой 10х100</t>
  </si>
  <si>
    <t>Болт с полной резьбой 18х100мм</t>
  </si>
  <si>
    <t>Болт с полной резьбой 8х100</t>
  </si>
  <si>
    <t>Болт с полной резьбой М 16х110</t>
  </si>
  <si>
    <t>Болт цинк. 16х100</t>
  </si>
  <si>
    <t>Болт цинковый 10х70</t>
  </si>
  <si>
    <t>Болт цинковый 12х70</t>
  </si>
  <si>
    <t>Болт цинковый 16х70</t>
  </si>
  <si>
    <t>Болт цинковый 20х70</t>
  </si>
  <si>
    <t>Ботинки Раббер-нитрил</t>
  </si>
  <si>
    <t>Ботинки Стандарт -У (утепленные)</t>
  </si>
  <si>
    <t>Бочка 216 л</t>
  </si>
  <si>
    <t>Браслет магнитный</t>
  </si>
  <si>
    <t>Бревно оцилиндрованное 200мм</t>
  </si>
  <si>
    <t>Брус 100*50*6</t>
  </si>
  <si>
    <t>Брус 100х75х6000</t>
  </si>
  <si>
    <t>Брус 50*50*6</t>
  </si>
  <si>
    <t>Брус 50х75х6000</t>
  </si>
  <si>
    <t>Бур для бетона12х160мм</t>
  </si>
  <si>
    <t>Бур по бетону 6,0*110</t>
  </si>
  <si>
    <t>Бушинг тефлонового вала</t>
  </si>
  <si>
    <t>ВА 306 3Р 800А 35кА Автоматический выключатель</t>
  </si>
  <si>
    <t>ВА 47-29 2Р 16 А С Авт выкл ИЭК</t>
  </si>
  <si>
    <t>ВА 47-29 2Р 25А с Авт выкл ИЭК</t>
  </si>
  <si>
    <t>ВА 47-29 2Р 32А С авт выкл ИЭК</t>
  </si>
  <si>
    <t>ВА 47-29 2Р 63А С Авт выкл ИЭК</t>
  </si>
  <si>
    <t>ВА 47-29 3Р 40 А С Авт выкл ИЭК</t>
  </si>
  <si>
    <t>ВА 47-29 3Р 63А С Авт выкл ИЭК</t>
  </si>
  <si>
    <t>Вагончик ж/д</t>
  </si>
  <si>
    <t>ВД-40</t>
  </si>
  <si>
    <t>Ведро 9 сталь оцинкованное</t>
  </si>
  <si>
    <t>Ведро штукатурно-малярное 16л</t>
  </si>
  <si>
    <t>Вентиль</t>
  </si>
  <si>
    <t>Вентилятор</t>
  </si>
  <si>
    <t>Вентилятор Вентс 125МВ</t>
  </si>
  <si>
    <t>Вентилятор Вентс канальный ТТ100</t>
  </si>
  <si>
    <t>Верстак слесарный</t>
  </si>
  <si>
    <t>вертикальные жалюзи 180*210</t>
  </si>
  <si>
    <t>вертикальные жалюзи 190*210</t>
  </si>
  <si>
    <t>вертикальные жалюзи 240*250</t>
  </si>
  <si>
    <t>Ветошь</t>
  </si>
  <si>
    <t>Вешалка плечики</t>
  </si>
  <si>
    <t>Виброплита Zitrek Z3k90W Loncin 200F</t>
  </si>
  <si>
    <t>Вилатерм</t>
  </si>
  <si>
    <t>Вилка кабельная р-10-25</t>
  </si>
  <si>
    <t>Винт  с пол/круглой головкой 4х10</t>
  </si>
  <si>
    <t>Винт 4х30</t>
  </si>
  <si>
    <t>Винт с  полной/  круглой головкой 6х30</t>
  </si>
  <si>
    <t>Винт с пол/ круглой головкой 6х40</t>
  </si>
  <si>
    <t>Винт с пол/головкой м3х20мм</t>
  </si>
  <si>
    <t>Винт с пол/головкой м3х30мм</t>
  </si>
  <si>
    <t>Винт с пол/круглой головкой 4х50</t>
  </si>
  <si>
    <t>Винт с пол/круглой головкой 5х12</t>
  </si>
  <si>
    <t>Винт с пол/круглой головкой 5х30</t>
  </si>
  <si>
    <t>Винт с пол/круглой головкой 5х50</t>
  </si>
  <si>
    <t>Винт с пол/круглой головкой 6х12</t>
  </si>
  <si>
    <t>Винт с прессшайбой м4*12</t>
  </si>
  <si>
    <t>Винт спол/головкой м3х14мм</t>
  </si>
  <si>
    <t>Влажные салфетки</t>
  </si>
  <si>
    <t>Воздухоосушитель</t>
  </si>
  <si>
    <t>Втулка амортизатора</t>
  </si>
  <si>
    <t>Выключатель</t>
  </si>
  <si>
    <t>Выключатель 1 клав,МАКЕL</t>
  </si>
  <si>
    <t>Газ для газового прибора</t>
  </si>
  <si>
    <t>Гайка</t>
  </si>
  <si>
    <t>Гайка М10</t>
  </si>
  <si>
    <t>Гайка М20</t>
  </si>
  <si>
    <t>Гайка м3</t>
  </si>
  <si>
    <t>Гайка м4</t>
  </si>
  <si>
    <t>Гайка М5</t>
  </si>
  <si>
    <t>Гайка М6</t>
  </si>
  <si>
    <t>Гайка М8</t>
  </si>
  <si>
    <t>Гайка прес-шайба м4</t>
  </si>
  <si>
    <t>Гайка+шайба (50шт)</t>
  </si>
  <si>
    <t>ГВЛ 10х1200х2500 влагостойкий Кнауф</t>
  </si>
  <si>
    <t>Гвозди строительные</t>
  </si>
  <si>
    <t>Гвоздодер 900мм шестигранный</t>
  </si>
  <si>
    <t>Генератор</t>
  </si>
  <si>
    <t>Гибкая подводка для воды</t>
  </si>
  <si>
    <t>гидрозамок 18,01м</t>
  </si>
  <si>
    <t>Гидроповорот НБО ОБ-03.00.000 /Т-150К/</t>
  </si>
  <si>
    <t>Гидрораспределитель</t>
  </si>
  <si>
    <t>Гирлянда</t>
  </si>
  <si>
    <t>Гребенка</t>
  </si>
  <si>
    <t>Гровер М10</t>
  </si>
  <si>
    <t>Гровер М4</t>
  </si>
  <si>
    <t>Гровер М8</t>
  </si>
  <si>
    <t>Грунт для бетона</t>
  </si>
  <si>
    <t>Грунт Супер 200(6кг)</t>
  </si>
  <si>
    <t>Грунт-эмаль черный</t>
  </si>
  <si>
    <t>Датчик абсолютного давления</t>
  </si>
  <si>
    <t>Демо-система настенная</t>
  </si>
  <si>
    <t xml:space="preserve">Держатель для труб 16 мм </t>
  </si>
  <si>
    <t xml:space="preserve">Держатель с защелкой  d 20мм </t>
  </si>
  <si>
    <t>Диск d-120*550 п/пропиленовый</t>
  </si>
  <si>
    <t>Диск алмазный сегментный 125х22</t>
  </si>
  <si>
    <t>Диск для триммера</t>
  </si>
  <si>
    <t>Диск затирочный для МТ36</t>
  </si>
  <si>
    <t>Диск зачистной по металлу 125*6,0*22</t>
  </si>
  <si>
    <t>Диск отрезной по металлу 125х1,6х22</t>
  </si>
  <si>
    <t>Диск отрезной по металлу 230*1,6*22</t>
  </si>
  <si>
    <t>Днище</t>
  </si>
  <si>
    <t>Дождевик</t>
  </si>
  <si>
    <t>Драм-юнит</t>
  </si>
  <si>
    <t>Дрель аккомуляторная 18/2-2</t>
  </si>
  <si>
    <t>Дрель-миксер Фиолент</t>
  </si>
  <si>
    <t>ДС,П,З Кондуктометрический датчик</t>
  </si>
  <si>
    <t>Дюбель с шипами 8*80 полипропилен/9шт/</t>
  </si>
  <si>
    <t>Дюбель универсальный 6*52 полипропилен</t>
  </si>
  <si>
    <t>Дюбель- гвоздь 6*40 150 шт</t>
  </si>
  <si>
    <t>Дюпель 6*52</t>
  </si>
  <si>
    <t>Емкость строительная круглая 10л</t>
  </si>
  <si>
    <t>Ендова</t>
  </si>
  <si>
    <t>Жидкость незамерзающая</t>
  </si>
  <si>
    <t>Жидкость техническая 5л</t>
  </si>
  <si>
    <t>заглушка</t>
  </si>
  <si>
    <t>Задвижка</t>
  </si>
  <si>
    <t>Задвижка 30ч39р Ду100 Ру16 с обрезным клином</t>
  </si>
  <si>
    <t>Задвижка 30ч39р Ду80 Ру16 с обрезным клином</t>
  </si>
  <si>
    <t>Зажим анкерный</t>
  </si>
  <si>
    <t>Зажим ЗПС 4х95/100</t>
  </si>
  <si>
    <t>Зажим массы</t>
  </si>
  <si>
    <t>Зажим прокалывающий ответвительный</t>
  </si>
  <si>
    <t>Зажим промежуточный</t>
  </si>
  <si>
    <t>Зажим троса 12/13 мм</t>
  </si>
  <si>
    <t>Зажим троса 16мм</t>
  </si>
  <si>
    <t>Замок навесной</t>
  </si>
  <si>
    <t>Затирка для узких швов 1кг</t>
  </si>
  <si>
    <t xml:space="preserve">Защелка дверная </t>
  </si>
  <si>
    <t>Зубило 160мм цинк</t>
  </si>
  <si>
    <t>Зубило 200мм НИЗ</t>
  </si>
  <si>
    <t>Изделия из ПВХ</t>
  </si>
  <si>
    <t>Измеритель-регулятор микропроцессорный</t>
  </si>
  <si>
    <t>Измеритель-регулятор ТРИД РК 112-1ВЗР</t>
  </si>
  <si>
    <t>Изолайн фольга</t>
  </si>
  <si>
    <t>Изолента синяя</t>
  </si>
  <si>
    <t>Изолента черная</t>
  </si>
  <si>
    <t>ИТ окиси углерода</t>
  </si>
  <si>
    <t>Кабель</t>
  </si>
  <si>
    <t>Кабель АВВГ 1*500мк.</t>
  </si>
  <si>
    <t>Кабель АВВГ 1*800мк.</t>
  </si>
  <si>
    <t>Кабель АВВГ 4х120</t>
  </si>
  <si>
    <t>Кабель ВВГ 2*2,5 ГОСТ</t>
  </si>
  <si>
    <t>Кабель ВВг 3*4 ГОСТ</t>
  </si>
  <si>
    <t>Кабель ВВГ 4х4</t>
  </si>
  <si>
    <t>Кабель ВВГ 4х6</t>
  </si>
  <si>
    <t>Кабель ВВГ2*,1,5 ГОСТ</t>
  </si>
  <si>
    <t>Кабель КГтп ХЛ-0,66 1х16</t>
  </si>
  <si>
    <t>Камера тормозная</t>
  </si>
  <si>
    <t>Канцтовары</t>
  </si>
  <si>
    <t>Карабин пожарный</t>
  </si>
  <si>
    <t xml:space="preserve">Карбюратор </t>
  </si>
  <si>
    <t xml:space="preserve">Картон гофрированный </t>
  </si>
  <si>
    <t>Картридж</t>
  </si>
  <si>
    <t>Картридж (двойная упаковка) черный</t>
  </si>
  <si>
    <t>Картридж CACTUS, голубой</t>
  </si>
  <si>
    <t>Картридж CACTUS, желтой</t>
  </si>
  <si>
    <t>Картридж CACTUS, пурпурный</t>
  </si>
  <si>
    <t>Картридж CACTUS,черный</t>
  </si>
  <si>
    <t xml:space="preserve">КАС.СО-2912712  Пружина задней подвески        </t>
  </si>
  <si>
    <t>Каскетка</t>
  </si>
  <si>
    <t>Керамзит</t>
  </si>
  <si>
    <t>Керамогранит</t>
  </si>
  <si>
    <t>Керамогранит 30*30</t>
  </si>
  <si>
    <t>Керамогранит темно-серый 40,2*40,2</t>
  </si>
  <si>
    <t>Керамогранит Урбан серый30*30</t>
  </si>
  <si>
    <t>Кислота серная</t>
  </si>
  <si>
    <t>Кисть малярная</t>
  </si>
  <si>
    <t>Киянка</t>
  </si>
  <si>
    <t>Клавиатура</t>
  </si>
  <si>
    <t>Клапан</t>
  </si>
  <si>
    <t>Клапан обратный Ду150</t>
  </si>
  <si>
    <t>Клей</t>
  </si>
  <si>
    <t>Клей для блоков</t>
  </si>
  <si>
    <t>Клей для плитки 25кг К47 Litokol</t>
  </si>
  <si>
    <t>Клей для плитки 25кг Керамик Волма</t>
  </si>
  <si>
    <t>Клей для плитки 25кг Стандарт Старатели</t>
  </si>
  <si>
    <t>Клей для плитки Ceresit</t>
  </si>
  <si>
    <t>Клей мебельный</t>
  </si>
  <si>
    <t>Клей плиточный 25кг</t>
  </si>
  <si>
    <t>Клей Эконом-Экстрим</t>
  </si>
  <si>
    <t>Клемма</t>
  </si>
  <si>
    <t>Клеммная коробка КК-01</t>
  </si>
  <si>
    <t>Ключ газовый</t>
  </si>
  <si>
    <t>Ключ комбиниров.17мм</t>
  </si>
  <si>
    <t>Ключ комбиниров.19мм</t>
  </si>
  <si>
    <t>Ключ трубный 2</t>
  </si>
  <si>
    <t>Колодки задние</t>
  </si>
  <si>
    <t>Кольцо бетонное 1,0 м</t>
  </si>
  <si>
    <t>Кольцо Камаз проставочное колес</t>
  </si>
  <si>
    <t>Кольцо стеновое</t>
  </si>
  <si>
    <t>Комплект восстановления</t>
  </si>
  <si>
    <t>Комплект КГА 2-1 ТУ 92-891,006-90</t>
  </si>
  <si>
    <t>Комплект клапанов ( 3 шт. в комплекте)</t>
  </si>
  <si>
    <t>Комплект роликов</t>
  </si>
  <si>
    <t>Компр кран 20/д трубы ПНД</t>
  </si>
  <si>
    <t>Компрессор МТЗ Д-240/243 115л/мин</t>
  </si>
  <si>
    <t>Конвектор</t>
  </si>
  <si>
    <t>Конвектор электрический Engy EN-1000Вт</t>
  </si>
  <si>
    <t>Кондуктометрический датчик</t>
  </si>
  <si>
    <t>Конек оцинкованный</t>
  </si>
  <si>
    <t>Контргайка 20 сталь</t>
  </si>
  <si>
    <t>Контргайка 25 сталь</t>
  </si>
  <si>
    <t>Контргайка15 сталь</t>
  </si>
  <si>
    <t>Коробка ЗИЛ-131</t>
  </si>
  <si>
    <t>Коробка из картона</t>
  </si>
  <si>
    <t>Коробка установочная</t>
  </si>
  <si>
    <t>Коробка установочная СП 68х45</t>
  </si>
  <si>
    <t>Корпус для выключателя</t>
  </si>
  <si>
    <t>Краги спилковые</t>
  </si>
  <si>
    <t>Кран Маевского1/2</t>
  </si>
  <si>
    <t>Кран шаровой</t>
  </si>
  <si>
    <t>Кран шаровой Dx3/4</t>
  </si>
  <si>
    <t>Кран шаровой для радиатора угловой D  25*3/4</t>
  </si>
  <si>
    <t>Кран шаровой цельносварной d150/125</t>
  </si>
  <si>
    <t>Кран-шар вода</t>
  </si>
  <si>
    <t>Кран-шар вода 1 1/4 г/г</t>
  </si>
  <si>
    <t>Краска декоративная (сухая)</t>
  </si>
  <si>
    <t>Краска для бетона</t>
  </si>
  <si>
    <t>Краска Лак защитное покрытие(5кг.)</t>
  </si>
  <si>
    <t>Краска основа для покрытие(5кг.)</t>
  </si>
  <si>
    <t>Красящая лента</t>
  </si>
  <si>
    <t>крестики для кафеля 3 мм</t>
  </si>
  <si>
    <t>Крестовина</t>
  </si>
  <si>
    <t>Кровельный саморез</t>
  </si>
  <si>
    <t>Кронштейн анкерный</t>
  </si>
  <si>
    <t>Круг отрезной 230*2,5*22</t>
  </si>
  <si>
    <t>Круг отрезной 300*3*32</t>
  </si>
  <si>
    <t>Круг отрезной по металлу 41 125 1,6 22 А 40 S BF 80</t>
  </si>
  <si>
    <t>Круг отрезной по металлу 41 3350 33 32 А244S BF 80</t>
  </si>
  <si>
    <t>Круг шлифовочный 1 400 50 203 25 А 40 ОV</t>
  </si>
  <si>
    <t xml:space="preserve">Крышка </t>
  </si>
  <si>
    <t>Крюк</t>
  </si>
  <si>
    <t>Крюк кольцо</t>
  </si>
  <si>
    <t>КС 15-9</t>
  </si>
  <si>
    <t>Куллер для воды</t>
  </si>
  <si>
    <t>Кюветка для валиков</t>
  </si>
  <si>
    <t>Лакоткань капроновая маслянная</t>
  </si>
  <si>
    <t>Лампа LED</t>
  </si>
  <si>
    <t>Лампа LED -N-8-18Вт 230В</t>
  </si>
  <si>
    <t>Лампа гал. лин.300В</t>
  </si>
  <si>
    <t>Лампа светодиодная</t>
  </si>
  <si>
    <t>Лампа светодиодная 7вт</t>
  </si>
  <si>
    <t>Лен коса 200гр.</t>
  </si>
  <si>
    <t xml:space="preserve">Ленолеум </t>
  </si>
  <si>
    <t>Лента бумажная 50мм20м</t>
  </si>
  <si>
    <t xml:space="preserve">Лента двухсторонняя пленочная </t>
  </si>
  <si>
    <t>Лента изоляционная</t>
  </si>
  <si>
    <t>Лента киперная К15</t>
  </si>
  <si>
    <t>Лента малярная 38мм*40м</t>
  </si>
  <si>
    <t>Лента монтажная</t>
  </si>
  <si>
    <t>Лента шлифовальная</t>
  </si>
  <si>
    <t>Лист 5х1500х6000 г/к</t>
  </si>
  <si>
    <t>Лист г/к 3,0*1250*2500 ст 3сп/пс5</t>
  </si>
  <si>
    <t>Лом металлический</t>
  </si>
  <si>
    <t>Люк-дверца</t>
  </si>
  <si>
    <t xml:space="preserve">Люк-двеца 150*100 с ручкой -задвижкой </t>
  </si>
  <si>
    <t>Мажета переход 50/25</t>
  </si>
  <si>
    <t>Манжета</t>
  </si>
  <si>
    <t>Маркер 1,5-2,5мм символ (200шт)</t>
  </si>
  <si>
    <t>Маркер белый</t>
  </si>
  <si>
    <t>Маска для защиты от пыли /5 шт/</t>
  </si>
  <si>
    <t>Маска мед.</t>
  </si>
  <si>
    <t>Масло G-Energy</t>
  </si>
  <si>
    <t>Масло IDEMITSU ZEPRO TOURING</t>
  </si>
  <si>
    <t>Масло PATRIOT-SUPER</t>
  </si>
  <si>
    <t>Масло Shell Corena S46 (л)</t>
  </si>
  <si>
    <t>Масло для пильных цепей</t>
  </si>
  <si>
    <t>Масло И-40А Гост</t>
  </si>
  <si>
    <t>Масло Кастрол Магнатек</t>
  </si>
  <si>
    <t>Масло Кастрол Магнетик</t>
  </si>
  <si>
    <t xml:space="preserve">Масло Нигрол </t>
  </si>
  <si>
    <t>Масло ТАД-17 OILRIGHT 10л</t>
  </si>
  <si>
    <t>Масло ТАД-17 ОILRIGHT 30л</t>
  </si>
  <si>
    <t>Мастика каучукобитумная</t>
  </si>
  <si>
    <t>Материал ПВХ</t>
  </si>
  <si>
    <t>Машина затирочная МТ36-4</t>
  </si>
  <si>
    <t>Машина ленточношлифовальная</t>
  </si>
  <si>
    <t>Машина углошлифовальная</t>
  </si>
  <si>
    <t xml:space="preserve">Маяк 12В проблеск на магните </t>
  </si>
  <si>
    <t>медикаменты</t>
  </si>
  <si>
    <t>Мел МТД-2 29-33 кг</t>
  </si>
  <si>
    <t>Мешок для мусора</t>
  </si>
  <si>
    <t>Микроволновая печь</t>
  </si>
  <si>
    <t>Микроволновая печь MIdea Am 820 CWW-W.20л</t>
  </si>
  <si>
    <t xml:space="preserve">Мойка Квадро </t>
  </si>
  <si>
    <t>Мотор дополнит печки УАЗ</t>
  </si>
  <si>
    <t>Муфта</t>
  </si>
  <si>
    <t>муфта 15 сталь</t>
  </si>
  <si>
    <t>муфта 20 сталь</t>
  </si>
  <si>
    <t>Муфта PN25 соединительная D25</t>
  </si>
  <si>
    <t>Муфта PP-R 63х50</t>
  </si>
  <si>
    <t>Муфта двухсоставная DN 250 /270-276/</t>
  </si>
  <si>
    <t>Муфта Дн 32*1 внутренняя резьба</t>
  </si>
  <si>
    <t>Муфта Дн 32*1 наружная резьба</t>
  </si>
  <si>
    <t>Муфта переход. 63х50</t>
  </si>
  <si>
    <t>Муфта переходная</t>
  </si>
  <si>
    <t>Муфта ПНД комп d63 PN16</t>
  </si>
  <si>
    <t>Муфта РР 40</t>
  </si>
  <si>
    <t>Муфта РР комб разборная 20*1/2</t>
  </si>
  <si>
    <t>Муфта РР-R 110х63</t>
  </si>
  <si>
    <t>Мыло жидкое</t>
  </si>
  <si>
    <t>Мышь оптическая</t>
  </si>
  <si>
    <t>Набор бит</t>
  </si>
  <si>
    <t>Набор головок №3</t>
  </si>
  <si>
    <t>Набор ключей</t>
  </si>
  <si>
    <t>Набор комбинированных ключей 12 шт</t>
  </si>
  <si>
    <t>Набор комбинированных ключей КГК11</t>
  </si>
  <si>
    <t>Набор малярный</t>
  </si>
  <si>
    <t>Набор переходников</t>
  </si>
  <si>
    <t>Набор пил кольцевых по дереву 64-127мм</t>
  </si>
  <si>
    <t>Набор пилок для лобзика</t>
  </si>
  <si>
    <t>Набор пробойников</t>
  </si>
  <si>
    <t>Нагревательный элемент</t>
  </si>
  <si>
    <t>Наконечник болтовой 3нбе-500\630</t>
  </si>
  <si>
    <t>наконечник болтовой 3нбе-800</t>
  </si>
  <si>
    <t>Наконечник насоса</t>
  </si>
  <si>
    <t>наконечник НБ2 150-240мм</t>
  </si>
  <si>
    <t>Наконечник нШвИ</t>
  </si>
  <si>
    <t>Наконечник рулевой</t>
  </si>
  <si>
    <t>Наконечник ТМЛ 240-16-24</t>
  </si>
  <si>
    <t>Наливной пол</t>
  </si>
  <si>
    <t>Насос Дренажник 230/8Ф ( Джилекс)</t>
  </si>
  <si>
    <t>Насос СМ 80-50-200/4 с/дв 4 кВт</t>
  </si>
  <si>
    <t>Насос фекальный</t>
  </si>
  <si>
    <t>Настенный комплект РР 20*1/2</t>
  </si>
  <si>
    <t>Незамерзайка</t>
  </si>
  <si>
    <t>Ниппель</t>
  </si>
  <si>
    <t>Ниппель  16*1/2</t>
  </si>
  <si>
    <t>ножевка по дереву 350 мм</t>
  </si>
  <si>
    <t>Ножевка по дереву 450 мм</t>
  </si>
  <si>
    <t>Ножницы по металлу</t>
  </si>
  <si>
    <t>Ножовка по бетону</t>
  </si>
  <si>
    <t>Ножовка по дереву 450мм</t>
  </si>
  <si>
    <t>Обналичка 150 мм</t>
  </si>
  <si>
    <t>Обои под краску бел флизелиновые</t>
  </si>
  <si>
    <t>Огнетушитель порошковый ОП-4</t>
  </si>
  <si>
    <t>Огнетушитель порошковый ОП-5</t>
  </si>
  <si>
    <t>Ограничитель</t>
  </si>
  <si>
    <t xml:space="preserve">Одноразовые мундштуки </t>
  </si>
  <si>
    <t>Опрыскиватель ОП-220 Жук</t>
  </si>
  <si>
    <t>Отвертка шлицевая 6х100мм</t>
  </si>
  <si>
    <t>отвод</t>
  </si>
  <si>
    <t>Отвод 25 крутоизогнутый</t>
  </si>
  <si>
    <t>Отвод 32 крутоизогнутый</t>
  </si>
  <si>
    <t>Отвод 40 крутоизогнутый</t>
  </si>
  <si>
    <t>Отвод 76 ГОСТ 17375-2001</t>
  </si>
  <si>
    <t>Отвод d/50 угол45</t>
  </si>
  <si>
    <t>Отвод крутоизогнутый 90*  108*3,5-4</t>
  </si>
  <si>
    <t>Отвод крутоизогнутый 90* 159*4,5-6,0</t>
  </si>
  <si>
    <t>Отвод крутоизогнутый 90* 89*3,5-4,0</t>
  </si>
  <si>
    <t>Отвод ПНД d20PN16</t>
  </si>
  <si>
    <t>Отвод ПНД комп d 63 PN 16</t>
  </si>
  <si>
    <t>Отвод сталь крутоизогнутый 45х3,0</t>
  </si>
  <si>
    <t>Отлив</t>
  </si>
  <si>
    <t>Отлив 100мм</t>
  </si>
  <si>
    <t>Отработанное масло</t>
  </si>
  <si>
    <t>Очиститель инжектора</t>
  </si>
  <si>
    <t>П/М обрезной</t>
  </si>
  <si>
    <t>П/м обрезной 100*25*6</t>
  </si>
  <si>
    <t>Пакет</t>
  </si>
  <si>
    <t>Паронит</t>
  </si>
  <si>
    <t>Пассатижи 180 мм</t>
  </si>
  <si>
    <t>Пассатижи 200мм</t>
  </si>
  <si>
    <t>Паста колер зеленый</t>
  </si>
  <si>
    <t>Паста колер красный</t>
  </si>
  <si>
    <t>Паста колер лим-желт</t>
  </si>
  <si>
    <t>Паста колер салатный</t>
  </si>
  <si>
    <t>Паста колер синий</t>
  </si>
  <si>
    <t>ПД100И-ДГО,01-167-1,5.Преобразователь давления измерительный</t>
  </si>
  <si>
    <t>Пенополистирол</t>
  </si>
  <si>
    <t>Пенополистирол 100х585х1185</t>
  </si>
  <si>
    <t>Пенополистирол 50х585х1185 мм</t>
  </si>
  <si>
    <t>Передача главная ТВЭКС</t>
  </si>
  <si>
    <t>Переключатель УП5312 С45</t>
  </si>
  <si>
    <t>Переход</t>
  </si>
  <si>
    <t>Переход с пластика на чгун 50/75</t>
  </si>
  <si>
    <t>Перфоратор 650Вт 3 режима 2,2Дж</t>
  </si>
  <si>
    <t>Перчатки виниловые</t>
  </si>
  <si>
    <t xml:space="preserve">перчатки нитриловые черные </t>
  </si>
  <si>
    <t>Перчатки противокислотные</t>
  </si>
  <si>
    <t>Перчатки трикотаж. с двойным латексным покрытием</t>
  </si>
  <si>
    <t>Перчатки х/б с двойным латексным покрытием</t>
  </si>
  <si>
    <t>Петля гаражная ПГ 32*140</t>
  </si>
  <si>
    <t>Петля гаражная ПГ28*130</t>
  </si>
  <si>
    <t xml:space="preserve">Петля дверная накладная </t>
  </si>
  <si>
    <t>Петля накладная В020-U100*75*2.5ВВ-1SC</t>
  </si>
  <si>
    <t>Пика круглая</t>
  </si>
  <si>
    <t>Пила цепная бензиновая</t>
  </si>
  <si>
    <t>Пила циркулярная Koner KCS</t>
  </si>
  <si>
    <t>Пиломатериал 100*24*6</t>
  </si>
  <si>
    <t>Пистолет для подкачки шин</t>
  </si>
  <si>
    <t>Планка торцевая</t>
  </si>
  <si>
    <t>Пластина крепежная</t>
  </si>
  <si>
    <t>Пластина соединительная 40х120х2,0 имм</t>
  </si>
  <si>
    <t>Пластина ТМКЩ-4мм</t>
  </si>
  <si>
    <t>Пленка д/ламинирования</t>
  </si>
  <si>
    <t>Пленка парниковая3м</t>
  </si>
  <si>
    <t>Плинтус напольный бук</t>
  </si>
  <si>
    <t>Плита OSB-3</t>
  </si>
  <si>
    <t>Плита перекрытия Д-1500</t>
  </si>
  <si>
    <t>Плита перекрытия квадратная</t>
  </si>
  <si>
    <t>Плитка керамогранит напольная 30*30 см</t>
  </si>
  <si>
    <t>Плитка настенная</t>
  </si>
  <si>
    <t>Плиткорез</t>
  </si>
  <si>
    <t>плиточные крестики 2,5 200 шт</t>
  </si>
  <si>
    <t>плиточные крестики 4 мм 100 шт</t>
  </si>
  <si>
    <t>Площадка под роульс</t>
  </si>
  <si>
    <t xml:space="preserve">Подвес </t>
  </si>
  <si>
    <t>Подложка под паркет 2мм шир. 1м</t>
  </si>
  <si>
    <t>Подложка рулонная 2мм 10м2</t>
  </si>
  <si>
    <t>Подложка рулонная 3мм 10м2</t>
  </si>
  <si>
    <t>Подоконник 300х2500</t>
  </si>
  <si>
    <t>Подсветка номера</t>
  </si>
  <si>
    <t>Подшипник</t>
  </si>
  <si>
    <t>Подшипник 180304</t>
  </si>
  <si>
    <t>Подшипник 180308</t>
  </si>
  <si>
    <t>Полоса 40х4 г/к/6,0 м</t>
  </si>
  <si>
    <t>Полоса 50х5 г/к</t>
  </si>
  <si>
    <t>Полоса г/к 40х8 ст 3сп</t>
  </si>
  <si>
    <t>Полотно деревянное глухое 80х200см ламинация цв.белый</t>
  </si>
  <si>
    <t>Полотно по металлу</t>
  </si>
  <si>
    <t>Преобразователь давления</t>
  </si>
  <si>
    <t>Преобразователь частоты</t>
  </si>
  <si>
    <t>Присадка к топливу</t>
  </si>
  <si>
    <t>Пробка рад левая</t>
  </si>
  <si>
    <t>Пробка рад правая</t>
  </si>
  <si>
    <t>Пробник отвертка 250 В МАСТЕР</t>
  </si>
  <si>
    <t>Провод ПВЗ-1,5 белый</t>
  </si>
  <si>
    <t xml:space="preserve">Провод ПВЗ-2,5 </t>
  </si>
  <si>
    <t>Провод ПВС 3х2,5</t>
  </si>
  <si>
    <t>Провод ПВС 3х4.0</t>
  </si>
  <si>
    <t>Провод СИП-4 4х95</t>
  </si>
  <si>
    <t>Провод электрический АВВГП 2х2,5</t>
  </si>
  <si>
    <t>Проводка Камаз-5320 жгут задний левый</t>
  </si>
  <si>
    <t>Проволока вязальная</t>
  </si>
  <si>
    <t>Прожектор</t>
  </si>
  <si>
    <t>Прожектор светодиодный</t>
  </si>
  <si>
    <t>Прокат калибр 4543-71 10,5 40х</t>
  </si>
  <si>
    <t>Прокладка в/д, н/д</t>
  </si>
  <si>
    <t>Прокладка резиновая</t>
  </si>
  <si>
    <t>Пропитка</t>
  </si>
  <si>
    <t>Проставка 120мм</t>
  </si>
  <si>
    <t>Профиль маячковый 10х3000мм</t>
  </si>
  <si>
    <t>Профиль ПП 60/27 0,5  3000 усиленный</t>
  </si>
  <si>
    <t>Профиль угловой оцинкованный 25х25х3000 мм</t>
  </si>
  <si>
    <t>Профлист С-21 оцинк 0,4</t>
  </si>
  <si>
    <t>Профлист С-8 1200х2000</t>
  </si>
  <si>
    <t>Профнастил Оц. С21 0,5х1000х (3000)</t>
  </si>
  <si>
    <t>Профнастил Оц.С21 0,7х1000х4200</t>
  </si>
  <si>
    <t>Пружина балансировочная для стрелы</t>
  </si>
  <si>
    <t>ПУГНП 2*2,5</t>
  </si>
  <si>
    <t>Пульсоксиметр</t>
  </si>
  <si>
    <t>Пульт</t>
  </si>
  <si>
    <t>Пускатель ПМ12-10150</t>
  </si>
  <si>
    <t>Пылесос</t>
  </si>
  <si>
    <t>Пьедестал Соната белый</t>
  </si>
  <si>
    <t>Раtriot L7RTC-B Свеча для 2х тактных дв шестигранник 19</t>
  </si>
  <si>
    <t>Радиант</t>
  </si>
  <si>
    <t>Радиатор алюминиевый 500/80 12 секций</t>
  </si>
  <si>
    <t>Радиостанция</t>
  </si>
  <si>
    <t>Раскладка</t>
  </si>
  <si>
    <t>Распределитель</t>
  </si>
  <si>
    <t>Распределительная коробка</t>
  </si>
  <si>
    <t>Рассеиватель повторителя</t>
  </si>
  <si>
    <t>Растворитель 646 (10л)</t>
  </si>
  <si>
    <t>растворитель уайт -спирит 5 л</t>
  </si>
  <si>
    <t>Расцепитель минимального и максимального напряжения</t>
  </si>
  <si>
    <t>РВД 27  L1010</t>
  </si>
  <si>
    <t>РВД 27  L810</t>
  </si>
  <si>
    <t>Редуктор</t>
  </si>
  <si>
    <t>Редукция 110*50</t>
  </si>
  <si>
    <t>режущий элемент для плиткореза</t>
  </si>
  <si>
    <t>Резинка ролика</t>
  </si>
  <si>
    <t>Резиновый вал</t>
  </si>
  <si>
    <t>Резьба 15ч</t>
  </si>
  <si>
    <t>Рейка DIN 400мм</t>
  </si>
  <si>
    <t>Реле промеж.Розетка к РП-21-004</t>
  </si>
  <si>
    <t>Реле стартера РС 502</t>
  </si>
  <si>
    <t>ремень клинич -1800-В</t>
  </si>
  <si>
    <t>Респиратор исток-300</t>
  </si>
  <si>
    <t>Рециркулятор</t>
  </si>
  <si>
    <t>Решетка вентиляционная</t>
  </si>
  <si>
    <t>Розетка компьютерная</t>
  </si>
  <si>
    <t>Розетка панельная SР-10-25</t>
  </si>
  <si>
    <t>Розетка телефонная белая</t>
  </si>
  <si>
    <t>Ролик подхвата</t>
  </si>
  <si>
    <t>Рукав 6-14-1,6 Б нап ГОСТ 10362-76</t>
  </si>
  <si>
    <t>Рукав КЩ-1-75вс ГОСТ 5398-76</t>
  </si>
  <si>
    <t>Рукав-75-Б-2вс ГОСТ5398-76</t>
  </si>
  <si>
    <t>Рулетка 7,5 м</t>
  </si>
  <si>
    <t>Рулетка 7,5м 25мм Stayer</t>
  </si>
  <si>
    <t>Сайлентблок рессоры</t>
  </si>
  <si>
    <t>Сальник КПП</t>
  </si>
  <si>
    <t>Саморез</t>
  </si>
  <si>
    <t>Саморез 3,8*55</t>
  </si>
  <si>
    <t>Саморез 4.2*19мм</t>
  </si>
  <si>
    <t xml:space="preserve">саморез 5,5*19 </t>
  </si>
  <si>
    <t>Саморез по дереву 3,5х51</t>
  </si>
  <si>
    <t>Саморез по металлу</t>
  </si>
  <si>
    <t xml:space="preserve">Саморез с п/ш 4,2х13 </t>
  </si>
  <si>
    <t>Саморез ШСГД 4,8х100</t>
  </si>
  <si>
    <t>Саморез ШСГМ 3,5*35 /1000шт/</t>
  </si>
  <si>
    <t>Саморез ШСГМ 3,5х19</t>
  </si>
  <si>
    <t>Саморез ШСГМ 3,8*25</t>
  </si>
  <si>
    <t>Саморез ШСММ 4,2х13 (0,5кг)</t>
  </si>
  <si>
    <t>Саморез ШСММ 4,2х25</t>
  </si>
  <si>
    <t>Саморез ШСММ 4,2х50</t>
  </si>
  <si>
    <t>Саморезы 4,2*38</t>
  </si>
  <si>
    <t>Саморезы ШСГД 3,8*35</t>
  </si>
  <si>
    <t>Саморезы ШСГД 3,8*41</t>
  </si>
  <si>
    <t>Саморезы ШСГД 4,8*150</t>
  </si>
  <si>
    <t>Саморезы ШСГМ 3,5*25/1000шт/</t>
  </si>
  <si>
    <t>Саморезы ШСММ 3,5*9,5  400шт</t>
  </si>
  <si>
    <t>Саморезы ШСММ 4,2*16 (1000шт)</t>
  </si>
  <si>
    <t>Саморезы ШСММ 4,2*50  250шт</t>
  </si>
  <si>
    <t>Саморезы ШСММ сверло 4,2*16 /200шт/</t>
  </si>
  <si>
    <t>Саморезы ШСММ сверло 4,2*19</t>
  </si>
  <si>
    <t>Сапоги дутыши Аляска</t>
  </si>
  <si>
    <t>Сверло по бетону</t>
  </si>
  <si>
    <t>Сверло по дереву  22мм</t>
  </si>
  <si>
    <t>Сверло по дереву перовое 12мм</t>
  </si>
  <si>
    <t>Сверло по дереву перовое 16мм</t>
  </si>
  <si>
    <t>Сверло по керамической плитке</t>
  </si>
  <si>
    <t>Сверло по металлу 4,0*75мм</t>
  </si>
  <si>
    <t>Сверло-бур 6х100/160</t>
  </si>
  <si>
    <t>Свечи Бриск №19</t>
  </si>
  <si>
    <t>Сгон 15ч.</t>
  </si>
  <si>
    <t>Сгон 20 ч.</t>
  </si>
  <si>
    <t>Сгон 25ч гост</t>
  </si>
  <si>
    <t>Сепаратор</t>
  </si>
  <si>
    <t>сепаротор S-EKO150A</t>
  </si>
  <si>
    <t>Серпянка</t>
  </si>
  <si>
    <t>Сетка композитная</t>
  </si>
  <si>
    <t>Сетка рабица</t>
  </si>
  <si>
    <t>Сетка Сварная 100х100</t>
  </si>
  <si>
    <t>Сетка сварная 150х150х6</t>
  </si>
  <si>
    <t>Сеточка для пенной насадки</t>
  </si>
  <si>
    <t>Сигнальная лампа</t>
  </si>
  <si>
    <t>Сигнальная лента</t>
  </si>
  <si>
    <t xml:space="preserve">Силиконовая смазка </t>
  </si>
  <si>
    <t xml:space="preserve">Силиконовая смазка с фторпластом </t>
  </si>
  <si>
    <t>Система мориторинга</t>
  </si>
  <si>
    <t>скобы для степлера</t>
  </si>
  <si>
    <t>Скотч бумажный</t>
  </si>
  <si>
    <t>Скотч упаковочный 48*30 мм</t>
  </si>
  <si>
    <t>Смазка подшипников</t>
  </si>
  <si>
    <t>Смеситель д/кLEDEME</t>
  </si>
  <si>
    <t xml:space="preserve">Смеситель для кухни </t>
  </si>
  <si>
    <t>Смесь сухая монтажная</t>
  </si>
  <si>
    <t>Смесь сухая пескобетон</t>
  </si>
  <si>
    <t>Смесь сухая цементно- песочная 50кг.</t>
  </si>
  <si>
    <t>соединение</t>
  </si>
  <si>
    <t>Соединитель</t>
  </si>
  <si>
    <t>Соединитель болтовой ГД 16-25 35 кВ</t>
  </si>
  <si>
    <t>Сольвент нефтяной</t>
  </si>
  <si>
    <t>Сотовый поликарбонат</t>
  </si>
  <si>
    <t>Сплит-система</t>
  </si>
  <si>
    <t>Стамеска-долото 16мм двухкомп.рукоятка</t>
  </si>
  <si>
    <t>Стеклоармированная трубка Радиант</t>
  </si>
  <si>
    <t>Стеклоподьемник</t>
  </si>
  <si>
    <t>Стержень 1,95</t>
  </si>
  <si>
    <t>Стержень 1.95 с адаптором</t>
  </si>
  <si>
    <t>Стойка шлагбаума</t>
  </si>
  <si>
    <t>Стойка-основание (250шт)</t>
  </si>
  <si>
    <t>Стол угловой</t>
  </si>
  <si>
    <t>Стрела для шлагбаума</t>
  </si>
  <si>
    <t>Стул барный</t>
  </si>
  <si>
    <t>Стяж пласт Lanmaster</t>
  </si>
  <si>
    <t>Стяжка кабельная 430х4,8 мм</t>
  </si>
  <si>
    <t>Стяжки нейлоновые</t>
  </si>
  <si>
    <t>Стяжки нейлоновые (100шт)</t>
  </si>
  <si>
    <t>Стяжной ремень</t>
  </si>
  <si>
    <t>Сумка-пояс для инструментов</t>
  </si>
  <si>
    <t>Сухая смесь</t>
  </si>
  <si>
    <t>Счетчик воды</t>
  </si>
  <si>
    <t>Счетчик Ду100х/в СТВХ-100 ДГ фланцевый с импульсным выходом</t>
  </si>
  <si>
    <t>Счетчик СТВХ-65 ДУ65 фланцевый</t>
  </si>
  <si>
    <t>Счетчик универсальный</t>
  </si>
  <si>
    <t>Талреп ( крюк -кольцо)</t>
  </si>
  <si>
    <t>Таль ручная цепная 3т 6м</t>
  </si>
  <si>
    <t>Тачка строительная</t>
  </si>
  <si>
    <t>Тележка для топинга ВПК</t>
  </si>
  <si>
    <t>Телескопическая виброрейка</t>
  </si>
  <si>
    <t>Тепловая пушка</t>
  </si>
  <si>
    <t>Теплоизоляционная плита</t>
  </si>
  <si>
    <t>Теплоизоляция</t>
  </si>
  <si>
    <t>Терминал ГЛОНАСС</t>
  </si>
  <si>
    <t>Термометр</t>
  </si>
  <si>
    <t>Термометр инфракрасный Berrcom JXB-182</t>
  </si>
  <si>
    <t>Термопаста</t>
  </si>
  <si>
    <t>Термопленка</t>
  </si>
  <si>
    <t>Термоэтикетки</t>
  </si>
  <si>
    <t>Тефлоновый вал</t>
  </si>
  <si>
    <t>Тонер</t>
  </si>
  <si>
    <t>Топорище 500мм шлифованное</t>
  </si>
  <si>
    <t>Топпинг</t>
  </si>
  <si>
    <t>Тормозная жидкость</t>
  </si>
  <si>
    <t>Трамблер контактный Зил 130</t>
  </si>
  <si>
    <t>Трансформатор тока ТТИ-А 100/5 5Вт ИЭК</t>
  </si>
  <si>
    <t>Трансформатор ТТС-SСТ-Т36 300/5А</t>
  </si>
  <si>
    <t>Трап ПП горизонтальный ДУ50мм</t>
  </si>
  <si>
    <t>ТРМ212-Щ.1. Р.Р. измеритель-регулятор</t>
  </si>
  <si>
    <t>Тройник</t>
  </si>
  <si>
    <t>Тройник 110х110 угол 45</t>
  </si>
  <si>
    <t>Тройник ПНД d20 PN16</t>
  </si>
  <si>
    <t>Трос 12 мм</t>
  </si>
  <si>
    <t>Трос металлополимерный в оплетке</t>
  </si>
  <si>
    <t>Труба  ВГП 15*2,8</t>
  </si>
  <si>
    <t>Труба  ПП 50*1м</t>
  </si>
  <si>
    <t>труба 20х2,8</t>
  </si>
  <si>
    <t>Труба 32х3,2 ВГП</t>
  </si>
  <si>
    <t>Труба D=50 L=2000</t>
  </si>
  <si>
    <t>Труба PPR-GF 50х8,3</t>
  </si>
  <si>
    <t>Труба PPRC PN 25</t>
  </si>
  <si>
    <t>Труба PPRC PN25</t>
  </si>
  <si>
    <t>Труба ВГП ду 25*3,2</t>
  </si>
  <si>
    <t>Труба ВГП ду 32*3,2</t>
  </si>
  <si>
    <t>Труба ВГП ду20*2,8</t>
  </si>
  <si>
    <t>Труба гофра ПВХ D16</t>
  </si>
  <si>
    <t>Труба Дн32*5,4</t>
  </si>
  <si>
    <t>Труба Дн63х10,5мм</t>
  </si>
  <si>
    <t>Труба ПВХ</t>
  </si>
  <si>
    <t>Труба ПВХ гофрированная 20мм</t>
  </si>
  <si>
    <t>Труба ПДН напорная D 20/2мм</t>
  </si>
  <si>
    <t>Труба ПНД напорная</t>
  </si>
  <si>
    <t>Труба ПП</t>
  </si>
  <si>
    <t>Труба ПП 110мм</t>
  </si>
  <si>
    <t>Труба ПП 40мм</t>
  </si>
  <si>
    <t>Труба проф 30х30х1,5</t>
  </si>
  <si>
    <t>Труба проф 40х20х2,0</t>
  </si>
  <si>
    <t>Труба проф 80х80х3,0</t>
  </si>
  <si>
    <t>Труба профильная 40х20х1,5 мм</t>
  </si>
  <si>
    <t>Труба профильная,50х25х1,5мм</t>
  </si>
  <si>
    <t>Труба РР РN 10 D-40</t>
  </si>
  <si>
    <t>Труба РР РN стекловолокно</t>
  </si>
  <si>
    <t>Труба Техническая,ПЭ Д-90/6,7мм,тип5</t>
  </si>
  <si>
    <t>Труба электросварная 108*3,5</t>
  </si>
  <si>
    <t>Труба электросварная 89*3,5</t>
  </si>
  <si>
    <t>Трубка термоусадочная</t>
  </si>
  <si>
    <t>Тумба</t>
  </si>
  <si>
    <t>Уаит-спирит</t>
  </si>
  <si>
    <t>Уайт-спирит Эксперт 1,0л</t>
  </si>
  <si>
    <t>Угол 90 гр</t>
  </si>
  <si>
    <t>Угол наружн дуб старый</t>
  </si>
  <si>
    <t>Угол ПВХ белый 20*20</t>
  </si>
  <si>
    <t>Угол ПВХ белый 40*40</t>
  </si>
  <si>
    <t>Угол РР 25*90</t>
  </si>
  <si>
    <t>Угол РР 40*90</t>
  </si>
  <si>
    <t>Угол РР20*90</t>
  </si>
  <si>
    <t>Уголок  крепежный</t>
  </si>
  <si>
    <t>Уголок 75х75х5</t>
  </si>
  <si>
    <t>уголок Дн63х90</t>
  </si>
  <si>
    <t>Уголок КW5</t>
  </si>
  <si>
    <t>Уголок магнитный для сварки</t>
  </si>
  <si>
    <t>Уголок равнополочный</t>
  </si>
  <si>
    <t>Угольник</t>
  </si>
  <si>
    <t>Угольник  PN 25</t>
  </si>
  <si>
    <t>Угольник PN 25 90 внутр 25</t>
  </si>
  <si>
    <t>Угольник PN 25 90 внутр 32</t>
  </si>
  <si>
    <t>Удлинитель</t>
  </si>
  <si>
    <t>Удлинитель с заземлением</t>
  </si>
  <si>
    <t>Указатель напряжения УНО</t>
  </si>
  <si>
    <t>Указатель низкого напряжения ПИН /50-1000В/</t>
  </si>
  <si>
    <t>Умывальник</t>
  </si>
  <si>
    <t xml:space="preserve">Унитаз -компакт </t>
  </si>
  <si>
    <t>УПП2-18К-В Устройство плавного пуска</t>
  </si>
  <si>
    <t>УПП2-7К5-В устройство плавного пуска</t>
  </si>
  <si>
    <t>Уровень 80см алюминевый 3 глаза усиленный</t>
  </si>
  <si>
    <t xml:space="preserve">УСПД Меркурий </t>
  </si>
  <si>
    <t>утеплитель пенополиэтилен 3 мм</t>
  </si>
  <si>
    <t>Утеплитель пенополиэтилен 5 мм</t>
  </si>
  <si>
    <t>Утеплитель Полиэтилен вспененный</t>
  </si>
  <si>
    <t>Фанера ФК нешлифованная 1525х1525х10мм</t>
  </si>
  <si>
    <t>Фанера ФК нешлифованная 1525х1525х12 мм</t>
  </si>
  <si>
    <t>Фибра полипропиленовая</t>
  </si>
  <si>
    <t xml:space="preserve">Фильтр </t>
  </si>
  <si>
    <t>Фильтр воздушный</t>
  </si>
  <si>
    <t>Фильтр масляный</t>
  </si>
  <si>
    <t>Фильтр сетевой 1,70м</t>
  </si>
  <si>
    <t>Фильтр сетевой 1,80м</t>
  </si>
  <si>
    <t>Фильтр сетевой 3м</t>
  </si>
  <si>
    <t>Фильтр топливный</t>
  </si>
  <si>
    <t>Фильтр центробежной очистки масла</t>
  </si>
  <si>
    <t>Фильтр-мешок</t>
  </si>
  <si>
    <t>Фильтр-мешок для пылесосов</t>
  </si>
  <si>
    <t>Фланец</t>
  </si>
  <si>
    <t>Фланец 150-16атм</t>
  </si>
  <si>
    <t>фланец Д63</t>
  </si>
  <si>
    <t>Фланец плоский 200-16</t>
  </si>
  <si>
    <t>Фланец плоский приварной</t>
  </si>
  <si>
    <t>Фланцевое PP-R Д 50</t>
  </si>
  <si>
    <t>Фланцевое соединение кромпрессионное ПЭ  Ду110*4</t>
  </si>
  <si>
    <t>Фланцевое соединение ПНД 63*2</t>
  </si>
  <si>
    <t>Фланцевое соединение ПНД 63*2,5</t>
  </si>
  <si>
    <t>Флешка 16 Гб</t>
  </si>
  <si>
    <t>Фонарь задний левый</t>
  </si>
  <si>
    <t>Фонарь задний правый</t>
  </si>
  <si>
    <t>Фонарь светодиодный</t>
  </si>
  <si>
    <t>фонарь светодиодный аккумуляторный</t>
  </si>
  <si>
    <t>Фотореле ФР-601 220Вт</t>
  </si>
  <si>
    <t>Фотоэлементы</t>
  </si>
  <si>
    <t>Халат для технологов мужской</t>
  </si>
  <si>
    <t>Химреактивы</t>
  </si>
  <si>
    <t>Хомут</t>
  </si>
  <si>
    <t>Хомут 35-50мм</t>
  </si>
  <si>
    <t>Хомут 4,8х400 нейлон</t>
  </si>
  <si>
    <t>Хомут 4,8х500  100 шт</t>
  </si>
  <si>
    <t>Хомут 72х300 нейлон(100)</t>
  </si>
  <si>
    <t>Хомут под винт 3,5*100мм)</t>
  </si>
  <si>
    <t>Хомут сантехнический</t>
  </si>
  <si>
    <t>хомут специальный 113-121мм</t>
  </si>
  <si>
    <t>хомут спецмальный 68-73мм.</t>
  </si>
  <si>
    <t>Цемент М-500</t>
  </si>
  <si>
    <t>Цепь Champion</t>
  </si>
  <si>
    <t>Цепь STIHL 63РМХ 55 зв.3/8 1,3 16</t>
  </si>
  <si>
    <t>Шайба</t>
  </si>
  <si>
    <t>Шайба  плоская М6</t>
  </si>
  <si>
    <t>Шайба пллоскаяя М5</t>
  </si>
  <si>
    <t>Шайба плоская М4</t>
  </si>
  <si>
    <t>Шайба плоская цинк М 10</t>
  </si>
  <si>
    <t>Шайба плоская цинк М20</t>
  </si>
  <si>
    <t>Шайба ув м3</t>
  </si>
  <si>
    <t>Шайба увел,М4</t>
  </si>
  <si>
    <t>Швеллер 10г/к</t>
  </si>
  <si>
    <t>Швеллер 12г/к</t>
  </si>
  <si>
    <t>Швеллер г/к10,0 П</t>
  </si>
  <si>
    <t>Шина  STIHL 16 3/8 1,3 55зв</t>
  </si>
  <si>
    <t>Шкаф полуоткрытый</t>
  </si>
  <si>
    <t>Шкаф-купе</t>
  </si>
  <si>
    <t>Шкворня</t>
  </si>
  <si>
    <t>Шлифмашина угловая</t>
  </si>
  <si>
    <t>Шнур 1-4С Ф 25мм ГОСТ 6467-79</t>
  </si>
  <si>
    <t>Шпаклевка гипсовая 20кг</t>
  </si>
  <si>
    <t>Шпаклевка гипсовая финишная 20кг</t>
  </si>
  <si>
    <t>Шпатель нержавеющая сталь 60мм</t>
  </si>
  <si>
    <t>Шпатель фасадный</t>
  </si>
  <si>
    <t>Шпатлевка финишная</t>
  </si>
  <si>
    <t>Шпатлевка финишная 20 кг</t>
  </si>
  <si>
    <t>Шпатлевкафуген фюген фюлер, 25кг</t>
  </si>
  <si>
    <t>Шпилька</t>
  </si>
  <si>
    <t>Шпилька 12х1000</t>
  </si>
  <si>
    <t>Шпмлька 16х1000</t>
  </si>
  <si>
    <t>штамп</t>
  </si>
  <si>
    <t>Штуцер разъемный 1/2</t>
  </si>
  <si>
    <t>Шурупы сантехнические 8*90/2шт/</t>
  </si>
  <si>
    <t>Щебень</t>
  </si>
  <si>
    <t>Щетка проволочная</t>
  </si>
  <si>
    <t>Щетка уличная</t>
  </si>
  <si>
    <t>Щетка-сметка</t>
  </si>
  <si>
    <t>Щит монтажный</t>
  </si>
  <si>
    <t>Щит ЩМП 80.60..25</t>
  </si>
  <si>
    <t>ЩМП 3-0 36 УХЛЗ IP-31 корпус</t>
  </si>
  <si>
    <t>Электродвигатель 5АМ 315S 6у3 110кВт 1000 об/мин 220/380В IP 54</t>
  </si>
  <si>
    <t>Электроды 3мм 2,5кг. МР-3</t>
  </si>
  <si>
    <t>Электроды Арсенал  4мм</t>
  </si>
  <si>
    <t>Электроды МР 3С ф3 ЛЭ3</t>
  </si>
  <si>
    <t>Электроды МР-3  ф4мм</t>
  </si>
  <si>
    <t>Элемент воздушного фильтра Камаз</t>
  </si>
  <si>
    <t>Элемент питания</t>
  </si>
  <si>
    <t>Элемент фильтрующий воздушного фильтра ПКС-3,5</t>
  </si>
  <si>
    <t xml:space="preserve">Элемент фильтрующий очистки масла </t>
  </si>
  <si>
    <t>Элемент фильтрующий очистки масла Камаз</t>
  </si>
  <si>
    <t>Элемент фильтрующий очистки топлива</t>
  </si>
  <si>
    <t>Элемент фильтрующий очистки топлива Камаз</t>
  </si>
  <si>
    <t>Эмаль  белая 520мл</t>
  </si>
  <si>
    <t>Эмаль красно- коричневая</t>
  </si>
  <si>
    <t>Эмаль пф Зеленая Москвичка 25кг</t>
  </si>
  <si>
    <t>Эмаль ПФ-115 20кг черная</t>
  </si>
  <si>
    <t>Эмаль ПФ-115 желтая 20кг</t>
  </si>
  <si>
    <t>Эмаль ПФ-115 серая 20кг</t>
  </si>
  <si>
    <t>Эмаль ПФ-115 синяя</t>
  </si>
  <si>
    <t>Эмаль ПФ-115 Синяя люкс20кг</t>
  </si>
  <si>
    <t>Эмаль серая 20 кг</t>
  </si>
  <si>
    <t>Эмаль серая 400мл</t>
  </si>
  <si>
    <t>Эмаль серый аэрозоль 520 мл</t>
  </si>
  <si>
    <t>Эмаль черный аэрозоль 520 мл</t>
  </si>
  <si>
    <t>Эмальпровод</t>
  </si>
  <si>
    <t>Эмальпровод ПЭТВ-2 0,560</t>
  </si>
  <si>
    <t>Эмальпровод ПЭТВ-2 0,630</t>
  </si>
  <si>
    <t>Эмальпровод ПЭТВ-2 0,670</t>
  </si>
  <si>
    <t>Эмальпровод ПЭТВ-2 0,950</t>
  </si>
  <si>
    <t xml:space="preserve">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</si>
</sst>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#,##0.000"/>
    <numFmt numFmtId="177" formatCode="0.000000"/>
    <numFmt numFmtId="178" formatCode="0.0000000"/>
  </numFmts>
  <fonts count="51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9" fillId="0" borderId="0" xfId="52">
      <alignment/>
      <protection/>
    </xf>
    <xf numFmtId="0" fontId="9" fillId="0" borderId="10" xfId="52" applyNumberFormat="1" applyFont="1" applyBorder="1" applyAlignment="1">
      <alignment horizontal="right" vertical="top" wrapText="1"/>
      <protection/>
    </xf>
    <xf numFmtId="4" fontId="9" fillId="0" borderId="10" xfId="52" applyNumberFormat="1" applyFont="1" applyBorder="1" applyAlignment="1">
      <alignment horizontal="right" vertical="top" wrapText="1"/>
      <protection/>
    </xf>
    <xf numFmtId="2" fontId="9" fillId="0" borderId="10" xfId="52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justify" vertical="center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left"/>
    </xf>
    <xf numFmtId="0" fontId="11" fillId="0" borderId="0" xfId="52" applyNumberFormat="1" applyFont="1" applyAlignment="1">
      <alignment wrapText="1"/>
      <protection/>
    </xf>
    <xf numFmtId="0" fontId="12" fillId="0" borderId="0" xfId="52" applyNumberFormat="1" applyFont="1" applyAlignment="1">
      <alignment wrapText="1"/>
      <protection/>
    </xf>
    <xf numFmtId="0" fontId="9" fillId="0" borderId="0" xfId="52" applyNumberFormat="1" applyFont="1" applyAlignment="1">
      <alignment vertical="top" wrapText="1"/>
      <protection/>
    </xf>
    <xf numFmtId="0" fontId="13" fillId="33" borderId="10" xfId="52" applyNumberFormat="1" applyFont="1" applyFill="1" applyBorder="1" applyAlignment="1">
      <alignment vertical="top" wrapText="1"/>
      <protection/>
    </xf>
    <xf numFmtId="0" fontId="9" fillId="34" borderId="10" xfId="52" applyNumberFormat="1" applyFont="1" applyFill="1" applyBorder="1" applyAlignment="1">
      <alignment vertical="top" wrapText="1"/>
      <protection/>
    </xf>
    <xf numFmtId="4" fontId="9" fillId="34" borderId="10" xfId="52" applyNumberFormat="1" applyFont="1" applyFill="1" applyBorder="1" applyAlignment="1">
      <alignment horizontal="right" vertical="top" wrapText="1"/>
      <protection/>
    </xf>
    <xf numFmtId="0" fontId="9" fillId="34" borderId="10" xfId="52" applyNumberFormat="1" applyFont="1" applyFill="1" applyBorder="1" applyAlignment="1">
      <alignment horizontal="right" vertical="top" wrapText="1"/>
      <protection/>
    </xf>
    <xf numFmtId="0" fontId="9" fillId="35" borderId="10" xfId="52" applyNumberFormat="1" applyFont="1" applyFill="1" applyBorder="1" applyAlignment="1">
      <alignment vertical="top" wrapText="1" indent="1"/>
      <protection/>
    </xf>
    <xf numFmtId="4" fontId="9" fillId="35" borderId="10" xfId="52" applyNumberFormat="1" applyFont="1" applyFill="1" applyBorder="1" applyAlignment="1">
      <alignment horizontal="right" vertical="top" wrapText="1"/>
      <protection/>
    </xf>
    <xf numFmtId="0" fontId="9" fillId="35" borderId="10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Border="1" applyAlignment="1">
      <alignment vertical="top" wrapText="1" indent="2"/>
      <protection/>
    </xf>
    <xf numFmtId="0" fontId="13" fillId="33" borderId="10" xfId="52" applyNumberFormat="1" applyFont="1" applyFill="1" applyBorder="1" applyAlignment="1">
      <alignment vertical="top"/>
      <protection/>
    </xf>
    <xf numFmtId="4" fontId="13" fillId="33" borderId="10" xfId="52" applyNumberFormat="1" applyFont="1" applyFill="1" applyBorder="1" applyAlignment="1">
      <alignment horizontal="right" vertical="top" wrapText="1"/>
      <protection/>
    </xf>
    <xf numFmtId="0" fontId="13" fillId="33" borderId="10" xfId="52" applyNumberFormat="1" applyFont="1" applyFill="1" applyBorder="1" applyAlignment="1">
      <alignment horizontal="right" vertical="top" wrapText="1"/>
      <protection/>
    </xf>
    <xf numFmtId="0" fontId="2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wrapText="1" indent="1"/>
    </xf>
    <xf numFmtId="0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0" fontId="3" fillId="0" borderId="13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3" fillId="0" borderId="13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3" fillId="0" borderId="13" xfId="0" applyNumberFormat="1" applyFont="1" applyBorder="1" applyAlignment="1">
      <alignment horizontal="left" wrapText="1" indent="4"/>
    </xf>
    <xf numFmtId="175" fontId="3" fillId="0" borderId="16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3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 indent="2"/>
    </xf>
    <xf numFmtId="0" fontId="3" fillId="0" borderId="12" xfId="0" applyNumberFormat="1" applyFont="1" applyFill="1" applyBorder="1" applyAlignment="1">
      <alignment horizontal="left" wrapText="1" indent="2"/>
    </xf>
    <xf numFmtId="0" fontId="3" fillId="0" borderId="13" xfId="0" applyNumberFormat="1" applyFont="1" applyFill="1" applyBorder="1" applyAlignment="1">
      <alignment horizontal="left" wrapText="1" indent="2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175" fontId="50" fillId="0" borderId="16" xfId="0" applyNumberFormat="1" applyFont="1" applyFill="1" applyBorder="1" applyAlignment="1">
      <alignment horizontal="center" vertical="center"/>
    </xf>
    <xf numFmtId="175" fontId="50" fillId="0" borderId="17" xfId="0" applyNumberFormat="1" applyFont="1" applyFill="1" applyBorder="1" applyAlignment="1">
      <alignment horizontal="center" vertical="center"/>
    </xf>
    <xf numFmtId="175" fontId="50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0" fontId="14" fillId="33" borderId="21" xfId="52" applyNumberFormat="1" applyFont="1" applyFill="1" applyBorder="1" applyAlignment="1">
      <alignment horizontal="center" vertical="top"/>
      <protection/>
    </xf>
    <xf numFmtId="0" fontId="14" fillId="33" borderId="22" xfId="52" applyNumberFormat="1" applyFont="1" applyFill="1" applyBorder="1" applyAlignment="1">
      <alignment horizontal="center" vertical="top"/>
      <protection/>
    </xf>
    <xf numFmtId="0" fontId="14" fillId="33" borderId="10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0 сч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3"/>
  <sheetViews>
    <sheetView tabSelected="1" view="pageBreakPreview" zoomScale="160" zoomScaleSheetLayoutView="160" zoomScalePageLayoutView="0" workbookViewId="0" topLeftCell="A1">
      <selection activeCell="DN83" sqref="DN83:DT83"/>
    </sheetView>
  </sheetViews>
  <sheetFormatPr defaultColWidth="0" defaultRowHeight="12.75"/>
  <cols>
    <col min="1" max="156" width="0.875" style="1" customWidth="1"/>
    <col min="157" max="16384" width="0" style="1" hidden="1" customWidth="1"/>
  </cols>
  <sheetData>
    <row r="1" spans="2:155" s="8" customFormat="1" ht="9.75">
      <c r="B1" s="8" t="s">
        <v>135</v>
      </c>
      <c r="EY1" s="9" t="s">
        <v>60</v>
      </c>
    </row>
    <row r="2" s="3" customFormat="1" ht="3.75" customHeight="1"/>
    <row r="3" spans="1:155" s="4" customFormat="1" ht="10.5">
      <c r="A3" s="123" t="s">
        <v>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</row>
    <row r="4" spans="1:155" s="4" customFormat="1" ht="10.5">
      <c r="A4" s="123" t="s">
        <v>65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</row>
    <row r="5" spans="146:147" s="3" customFormat="1" ht="6" customHeight="1">
      <c r="EP5" s="28"/>
      <c r="EQ5" s="28"/>
    </row>
    <row r="6" spans="1:40" s="2" customFormat="1" ht="8.25">
      <c r="A6" s="2" t="s">
        <v>8</v>
      </c>
      <c r="AN6" s="2" t="s">
        <v>108</v>
      </c>
    </row>
    <row r="7" s="2" customFormat="1" ht="8.25">
      <c r="AN7" s="2" t="s">
        <v>65</v>
      </c>
    </row>
    <row r="8" spans="1:40" s="2" customFormat="1" ht="8.25">
      <c r="A8" s="2" t="s">
        <v>9</v>
      </c>
      <c r="AN8" s="2" t="s">
        <v>274</v>
      </c>
    </row>
    <row r="9" spans="1:155" s="2" customFormat="1" ht="8.25">
      <c r="A9" s="2" t="s">
        <v>61</v>
      </c>
      <c r="AN9" s="2" t="s">
        <v>62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10</v>
      </c>
      <c r="DN11" s="131" t="s">
        <v>130</v>
      </c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</row>
    <row r="12" spans="1:155" s="2" customFormat="1" ht="8.25">
      <c r="A12" s="2" t="s">
        <v>11</v>
      </c>
      <c r="DN12" s="127" t="s">
        <v>275</v>
      </c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</row>
    <row r="13" spans="1:155" s="2" customFormat="1" ht="8.25">
      <c r="A13" s="2" t="s">
        <v>12</v>
      </c>
      <c r="DN13" s="127" t="s">
        <v>131</v>
      </c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</row>
    <row r="14" spans="1:155" s="2" customFormat="1" ht="8.25">
      <c r="A14" s="2" t="s">
        <v>63</v>
      </c>
      <c r="DN14" s="127" t="s">
        <v>132</v>
      </c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</row>
    <row r="15" spans="1:155" s="2" customFormat="1" ht="8.25">
      <c r="A15" s="2" t="s">
        <v>13</v>
      </c>
      <c r="DN15" s="127" t="s">
        <v>1480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109" t="s">
        <v>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  <c r="AN18" s="109" t="s">
        <v>1</v>
      </c>
      <c r="AO18" s="110"/>
      <c r="AP18" s="110"/>
      <c r="AQ18" s="110"/>
      <c r="AR18" s="110"/>
      <c r="AS18" s="110"/>
      <c r="AT18" s="110"/>
      <c r="AU18" s="111"/>
      <c r="AV18" s="109" t="s">
        <v>2</v>
      </c>
      <c r="AW18" s="110"/>
      <c r="AX18" s="110"/>
      <c r="AY18" s="110"/>
      <c r="AZ18" s="110"/>
      <c r="BA18" s="111"/>
      <c r="BB18" s="109" t="s">
        <v>276</v>
      </c>
      <c r="BC18" s="110"/>
      <c r="BD18" s="110"/>
      <c r="BE18" s="110"/>
      <c r="BF18" s="110"/>
      <c r="BG18" s="110"/>
      <c r="BH18" s="110"/>
      <c r="BI18" s="110"/>
      <c r="BJ18" s="111"/>
      <c r="BK18" s="115" t="s">
        <v>125</v>
      </c>
      <c r="BL18" s="115"/>
      <c r="BM18" s="115"/>
      <c r="BN18" s="115"/>
      <c r="BO18" s="115"/>
      <c r="BP18" s="115"/>
      <c r="BQ18" s="115"/>
      <c r="BR18" s="115"/>
      <c r="BS18" s="115"/>
      <c r="BT18" s="115" t="s">
        <v>118</v>
      </c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 t="s">
        <v>66</v>
      </c>
      <c r="CW18" s="115"/>
      <c r="CX18" s="115"/>
      <c r="CY18" s="115"/>
      <c r="CZ18" s="115"/>
      <c r="DA18" s="115"/>
      <c r="DB18" s="115"/>
      <c r="DC18" s="115"/>
      <c r="DD18" s="115"/>
      <c r="DE18" s="115" t="s">
        <v>124</v>
      </c>
      <c r="DF18" s="115"/>
      <c r="DG18" s="115"/>
      <c r="DH18" s="115"/>
      <c r="DI18" s="115"/>
      <c r="DJ18" s="115"/>
      <c r="DK18" s="115"/>
      <c r="DL18" s="115"/>
      <c r="DM18" s="115"/>
      <c r="DN18" s="115" t="s">
        <v>119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09" t="s">
        <v>106</v>
      </c>
      <c r="EQ18" s="110"/>
      <c r="ER18" s="110"/>
      <c r="ES18" s="110"/>
      <c r="ET18" s="110"/>
      <c r="EU18" s="110"/>
      <c r="EV18" s="110"/>
      <c r="EW18" s="110"/>
      <c r="EX18" s="110"/>
      <c r="EY18" s="111"/>
    </row>
    <row r="19" spans="1:155" s="10" customFormat="1" ht="66.75" customHeight="1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  <c r="AN19" s="112"/>
      <c r="AO19" s="113"/>
      <c r="AP19" s="113"/>
      <c r="AQ19" s="113"/>
      <c r="AR19" s="113"/>
      <c r="AS19" s="113"/>
      <c r="AT19" s="113"/>
      <c r="AU19" s="114"/>
      <c r="AV19" s="112"/>
      <c r="AW19" s="113"/>
      <c r="AX19" s="113"/>
      <c r="AY19" s="113"/>
      <c r="AZ19" s="113"/>
      <c r="BA19" s="114"/>
      <c r="BB19" s="112"/>
      <c r="BC19" s="113"/>
      <c r="BD19" s="113"/>
      <c r="BE19" s="113"/>
      <c r="BF19" s="113"/>
      <c r="BG19" s="113"/>
      <c r="BH19" s="113"/>
      <c r="BI19" s="113"/>
      <c r="BJ19" s="114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 t="s">
        <v>277</v>
      </c>
      <c r="BU19" s="115"/>
      <c r="BV19" s="115"/>
      <c r="BW19" s="115"/>
      <c r="BX19" s="115"/>
      <c r="BY19" s="115"/>
      <c r="BZ19" s="115"/>
      <c r="CA19" s="115" t="s">
        <v>121</v>
      </c>
      <c r="CB19" s="115"/>
      <c r="CC19" s="115"/>
      <c r="CD19" s="115"/>
      <c r="CE19" s="115"/>
      <c r="CF19" s="115"/>
      <c r="CG19" s="115"/>
      <c r="CH19" s="115" t="s">
        <v>122</v>
      </c>
      <c r="CI19" s="115"/>
      <c r="CJ19" s="115"/>
      <c r="CK19" s="115"/>
      <c r="CL19" s="115"/>
      <c r="CM19" s="115"/>
      <c r="CN19" s="115"/>
      <c r="CO19" s="115" t="s">
        <v>123</v>
      </c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 t="s">
        <v>120</v>
      </c>
      <c r="DO19" s="115"/>
      <c r="DP19" s="115"/>
      <c r="DQ19" s="115"/>
      <c r="DR19" s="115"/>
      <c r="DS19" s="115"/>
      <c r="DT19" s="115"/>
      <c r="DU19" s="115" t="s">
        <v>121</v>
      </c>
      <c r="DV19" s="115"/>
      <c r="DW19" s="115"/>
      <c r="DX19" s="115"/>
      <c r="DY19" s="115"/>
      <c r="DZ19" s="115"/>
      <c r="EA19" s="115"/>
      <c r="EB19" s="115" t="s">
        <v>122</v>
      </c>
      <c r="EC19" s="115"/>
      <c r="ED19" s="115"/>
      <c r="EE19" s="115"/>
      <c r="EF19" s="115"/>
      <c r="EG19" s="115"/>
      <c r="EH19" s="115"/>
      <c r="EI19" s="115" t="s">
        <v>123</v>
      </c>
      <c r="EJ19" s="115"/>
      <c r="EK19" s="115"/>
      <c r="EL19" s="115"/>
      <c r="EM19" s="115"/>
      <c r="EN19" s="115"/>
      <c r="EO19" s="115"/>
      <c r="EP19" s="112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s="11" customFormat="1" ht="18.75" customHeight="1">
      <c r="A20" s="117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/>
      <c r="AN20" s="108">
        <v>2</v>
      </c>
      <c r="AO20" s="108"/>
      <c r="AP20" s="108"/>
      <c r="AQ20" s="108"/>
      <c r="AR20" s="108"/>
      <c r="AS20" s="108"/>
      <c r="AT20" s="108"/>
      <c r="AU20" s="108"/>
      <c r="AV20" s="108">
        <v>3</v>
      </c>
      <c r="AW20" s="108"/>
      <c r="AX20" s="108"/>
      <c r="AY20" s="108"/>
      <c r="AZ20" s="108"/>
      <c r="BA20" s="108"/>
      <c r="BB20" s="108">
        <v>4</v>
      </c>
      <c r="BC20" s="108"/>
      <c r="BD20" s="108"/>
      <c r="BE20" s="108"/>
      <c r="BF20" s="108"/>
      <c r="BG20" s="108"/>
      <c r="BH20" s="108"/>
      <c r="BI20" s="108"/>
      <c r="BJ20" s="108"/>
      <c r="BK20" s="108">
        <v>5</v>
      </c>
      <c r="BL20" s="108"/>
      <c r="BM20" s="108"/>
      <c r="BN20" s="108"/>
      <c r="BO20" s="108"/>
      <c r="BP20" s="108"/>
      <c r="BQ20" s="108"/>
      <c r="BR20" s="108"/>
      <c r="BS20" s="108"/>
      <c r="BT20" s="116">
        <v>6</v>
      </c>
      <c r="BU20" s="116"/>
      <c r="BV20" s="116"/>
      <c r="BW20" s="116"/>
      <c r="BX20" s="116"/>
      <c r="BY20" s="116"/>
      <c r="BZ20" s="116"/>
      <c r="CA20" s="108">
        <v>7</v>
      </c>
      <c r="CB20" s="108"/>
      <c r="CC20" s="108"/>
      <c r="CD20" s="108"/>
      <c r="CE20" s="108"/>
      <c r="CF20" s="108"/>
      <c r="CG20" s="108"/>
      <c r="CH20" s="124" t="s">
        <v>113</v>
      </c>
      <c r="CI20" s="125"/>
      <c r="CJ20" s="125"/>
      <c r="CK20" s="125"/>
      <c r="CL20" s="125"/>
      <c r="CM20" s="125"/>
      <c r="CN20" s="126"/>
      <c r="CO20" s="108">
        <v>9</v>
      </c>
      <c r="CP20" s="108"/>
      <c r="CQ20" s="108"/>
      <c r="CR20" s="108"/>
      <c r="CS20" s="108"/>
      <c r="CT20" s="108"/>
      <c r="CU20" s="108"/>
      <c r="CV20" s="108">
        <v>10</v>
      </c>
      <c r="CW20" s="108"/>
      <c r="CX20" s="108"/>
      <c r="CY20" s="108"/>
      <c r="CZ20" s="108"/>
      <c r="DA20" s="108"/>
      <c r="DB20" s="108"/>
      <c r="DC20" s="108"/>
      <c r="DD20" s="108"/>
      <c r="DE20" s="108">
        <v>11</v>
      </c>
      <c r="DF20" s="108"/>
      <c r="DG20" s="108"/>
      <c r="DH20" s="108"/>
      <c r="DI20" s="108"/>
      <c r="DJ20" s="108"/>
      <c r="DK20" s="108"/>
      <c r="DL20" s="108"/>
      <c r="DM20" s="108"/>
      <c r="DN20" s="108">
        <v>12</v>
      </c>
      <c r="DO20" s="108"/>
      <c r="DP20" s="108"/>
      <c r="DQ20" s="108"/>
      <c r="DR20" s="108"/>
      <c r="DS20" s="108"/>
      <c r="DT20" s="108"/>
      <c r="DU20" s="108">
        <v>13</v>
      </c>
      <c r="DV20" s="108"/>
      <c r="DW20" s="108"/>
      <c r="DX20" s="108"/>
      <c r="DY20" s="108"/>
      <c r="DZ20" s="108"/>
      <c r="EA20" s="108"/>
      <c r="EB20" s="124" t="s">
        <v>67</v>
      </c>
      <c r="EC20" s="125"/>
      <c r="ED20" s="125"/>
      <c r="EE20" s="125"/>
      <c r="EF20" s="125"/>
      <c r="EG20" s="125"/>
      <c r="EH20" s="126"/>
      <c r="EI20" s="117">
        <v>15</v>
      </c>
      <c r="EJ20" s="118"/>
      <c r="EK20" s="118"/>
      <c r="EL20" s="118"/>
      <c r="EM20" s="118"/>
      <c r="EN20" s="118"/>
      <c r="EO20" s="119"/>
      <c r="EP20" s="108">
        <v>16</v>
      </c>
      <c r="EQ20" s="108"/>
      <c r="ER20" s="108"/>
      <c r="ES20" s="108"/>
      <c r="ET20" s="108"/>
      <c r="EU20" s="108"/>
      <c r="EV20" s="108"/>
      <c r="EW20" s="108"/>
      <c r="EX20" s="108"/>
      <c r="EY20" s="108"/>
    </row>
    <row r="21" spans="1:155" s="5" customFormat="1" ht="16.5" customHeight="1">
      <c r="A21" s="102" t="s">
        <v>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69" t="s">
        <v>3</v>
      </c>
      <c r="AO21" s="70"/>
      <c r="AP21" s="70"/>
      <c r="AQ21" s="70"/>
      <c r="AR21" s="70"/>
      <c r="AS21" s="70"/>
      <c r="AT21" s="70"/>
      <c r="AU21" s="71"/>
      <c r="AV21" s="72" t="s">
        <v>4</v>
      </c>
      <c r="AW21" s="73"/>
      <c r="AX21" s="73"/>
      <c r="AY21" s="73"/>
      <c r="AZ21" s="73"/>
      <c r="BA21" s="74"/>
      <c r="BB21" s="66">
        <f>BB22+BB30+BB35+BB43+BB44+BB45+BB49+BB50</f>
        <v>256358.71968</v>
      </c>
      <c r="BC21" s="57"/>
      <c r="BD21" s="57"/>
      <c r="BE21" s="57"/>
      <c r="BF21" s="57"/>
      <c r="BG21" s="57"/>
      <c r="BH21" s="57"/>
      <c r="BI21" s="57"/>
      <c r="BJ21" s="58"/>
      <c r="BK21" s="66">
        <f>BB21</f>
        <v>256358.71968</v>
      </c>
      <c r="BL21" s="67"/>
      <c r="BM21" s="67"/>
      <c r="BN21" s="67"/>
      <c r="BO21" s="67"/>
      <c r="BP21" s="67"/>
      <c r="BQ21" s="67"/>
      <c r="BR21" s="67"/>
      <c r="BS21" s="68"/>
      <c r="BT21" s="66">
        <f>BT22+BT30+BT35+BT43+BT45+BT50</f>
        <v>62555.359000000004</v>
      </c>
      <c r="BU21" s="67"/>
      <c r="BV21" s="67"/>
      <c r="BW21" s="67"/>
      <c r="BX21" s="67"/>
      <c r="BY21" s="67"/>
      <c r="BZ21" s="68"/>
      <c r="CA21" s="56"/>
      <c r="CB21" s="57"/>
      <c r="CC21" s="57"/>
      <c r="CD21" s="57"/>
      <c r="CE21" s="57"/>
      <c r="CF21" s="57"/>
      <c r="CG21" s="58"/>
      <c r="CH21" s="66">
        <f>BT21+CA21</f>
        <v>62555.359000000004</v>
      </c>
      <c r="CI21" s="67"/>
      <c r="CJ21" s="67"/>
      <c r="CK21" s="67"/>
      <c r="CL21" s="67"/>
      <c r="CM21" s="67"/>
      <c r="CN21" s="68"/>
      <c r="CO21" s="66">
        <f>CO22+CO30+CO35+CO43+CO44+CO45+CO48+CO49+CO50</f>
        <v>193803.36067999998</v>
      </c>
      <c r="CP21" s="67"/>
      <c r="CQ21" s="67"/>
      <c r="CR21" s="67"/>
      <c r="CS21" s="67"/>
      <c r="CT21" s="67"/>
      <c r="CU21" s="68"/>
      <c r="CV21" s="56"/>
      <c r="CW21" s="57"/>
      <c r="CX21" s="57"/>
      <c r="CY21" s="57"/>
      <c r="CZ21" s="57"/>
      <c r="DA21" s="57"/>
      <c r="DB21" s="57"/>
      <c r="DC21" s="57"/>
      <c r="DD21" s="58"/>
      <c r="DE21" s="56"/>
      <c r="DF21" s="57"/>
      <c r="DG21" s="57"/>
      <c r="DH21" s="57"/>
      <c r="DI21" s="57"/>
      <c r="DJ21" s="57"/>
      <c r="DK21" s="57"/>
      <c r="DL21" s="57"/>
      <c r="DM21" s="58"/>
      <c r="DN21" s="56"/>
      <c r="DO21" s="57"/>
      <c r="DP21" s="57"/>
      <c r="DQ21" s="57"/>
      <c r="DR21" s="57"/>
      <c r="DS21" s="57"/>
      <c r="DT21" s="58"/>
      <c r="DU21" s="56"/>
      <c r="DV21" s="57"/>
      <c r="DW21" s="57"/>
      <c r="DX21" s="57"/>
      <c r="DY21" s="57"/>
      <c r="DZ21" s="57"/>
      <c r="EA21" s="58"/>
      <c r="EB21" s="56"/>
      <c r="EC21" s="57"/>
      <c r="ED21" s="57"/>
      <c r="EE21" s="57"/>
      <c r="EF21" s="57"/>
      <c r="EG21" s="57"/>
      <c r="EH21" s="58"/>
      <c r="EI21" s="56"/>
      <c r="EJ21" s="57"/>
      <c r="EK21" s="57"/>
      <c r="EL21" s="57"/>
      <c r="EM21" s="57"/>
      <c r="EN21" s="57"/>
      <c r="EO21" s="58"/>
      <c r="EP21" s="56"/>
      <c r="EQ21" s="57"/>
      <c r="ER21" s="57"/>
      <c r="ES21" s="57"/>
      <c r="ET21" s="57"/>
      <c r="EU21" s="57"/>
      <c r="EV21" s="57"/>
      <c r="EW21" s="57"/>
      <c r="EX21" s="57"/>
      <c r="EY21" s="58"/>
    </row>
    <row r="22" spans="1:155" s="5" customFormat="1" ht="8.25">
      <c r="A22" s="81" t="s">
        <v>69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69" t="s">
        <v>3</v>
      </c>
      <c r="AO22" s="70"/>
      <c r="AP22" s="70"/>
      <c r="AQ22" s="70"/>
      <c r="AR22" s="70"/>
      <c r="AS22" s="70"/>
      <c r="AT22" s="70"/>
      <c r="AU22" s="71"/>
      <c r="AV22" s="72" t="s">
        <v>5</v>
      </c>
      <c r="AW22" s="73"/>
      <c r="AX22" s="73"/>
      <c r="AY22" s="73"/>
      <c r="AZ22" s="73"/>
      <c r="BA22" s="74"/>
      <c r="BB22" s="66">
        <f>BB23+BB24+BB29</f>
        <v>21271.58351</v>
      </c>
      <c r="BC22" s="57"/>
      <c r="BD22" s="57"/>
      <c r="BE22" s="57"/>
      <c r="BF22" s="57"/>
      <c r="BG22" s="57"/>
      <c r="BH22" s="57"/>
      <c r="BI22" s="57"/>
      <c r="BJ22" s="58"/>
      <c r="BK22" s="66">
        <f>BB22</f>
        <v>21271.58351</v>
      </c>
      <c r="BL22" s="57"/>
      <c r="BM22" s="57"/>
      <c r="BN22" s="57"/>
      <c r="BO22" s="57"/>
      <c r="BP22" s="57"/>
      <c r="BQ22" s="57"/>
      <c r="BR22" s="57"/>
      <c r="BS22" s="58"/>
      <c r="BT22" s="66">
        <f>BT23+BT24+BT29</f>
        <v>9301.262</v>
      </c>
      <c r="BU22" s="67"/>
      <c r="BV22" s="67"/>
      <c r="BW22" s="67"/>
      <c r="BX22" s="67"/>
      <c r="BY22" s="67"/>
      <c r="BZ22" s="68"/>
      <c r="CA22" s="56"/>
      <c r="CB22" s="57"/>
      <c r="CC22" s="57"/>
      <c r="CD22" s="57"/>
      <c r="CE22" s="57"/>
      <c r="CF22" s="57"/>
      <c r="CG22" s="58"/>
      <c r="CH22" s="66">
        <f>BT22+CA22</f>
        <v>9301.262</v>
      </c>
      <c r="CI22" s="67"/>
      <c r="CJ22" s="67"/>
      <c r="CK22" s="67"/>
      <c r="CL22" s="67"/>
      <c r="CM22" s="67"/>
      <c r="CN22" s="68"/>
      <c r="CO22" s="66">
        <f>BK22-CH22</f>
        <v>11970.32151</v>
      </c>
      <c r="CP22" s="67"/>
      <c r="CQ22" s="67"/>
      <c r="CR22" s="67"/>
      <c r="CS22" s="67"/>
      <c r="CT22" s="67"/>
      <c r="CU22" s="68"/>
      <c r="CV22" s="56"/>
      <c r="CW22" s="57"/>
      <c r="CX22" s="57"/>
      <c r="CY22" s="57"/>
      <c r="CZ22" s="57"/>
      <c r="DA22" s="57"/>
      <c r="DB22" s="57"/>
      <c r="DC22" s="57"/>
      <c r="DD22" s="58"/>
      <c r="DE22" s="56"/>
      <c r="DF22" s="57"/>
      <c r="DG22" s="57"/>
      <c r="DH22" s="57"/>
      <c r="DI22" s="57"/>
      <c r="DJ22" s="57"/>
      <c r="DK22" s="57"/>
      <c r="DL22" s="57"/>
      <c r="DM22" s="58"/>
      <c r="DN22" s="56"/>
      <c r="DO22" s="57"/>
      <c r="DP22" s="57"/>
      <c r="DQ22" s="57"/>
      <c r="DR22" s="57"/>
      <c r="DS22" s="57"/>
      <c r="DT22" s="58"/>
      <c r="DU22" s="56"/>
      <c r="DV22" s="57"/>
      <c r="DW22" s="57"/>
      <c r="DX22" s="57"/>
      <c r="DY22" s="57"/>
      <c r="DZ22" s="57"/>
      <c r="EA22" s="58"/>
      <c r="EB22" s="56"/>
      <c r="EC22" s="57"/>
      <c r="ED22" s="57"/>
      <c r="EE22" s="57"/>
      <c r="EF22" s="57"/>
      <c r="EG22" s="57"/>
      <c r="EH22" s="58"/>
      <c r="EI22" s="56"/>
      <c r="EJ22" s="57"/>
      <c r="EK22" s="57"/>
      <c r="EL22" s="57"/>
      <c r="EM22" s="57"/>
      <c r="EN22" s="57"/>
      <c r="EO22" s="58"/>
      <c r="EP22" s="56"/>
      <c r="EQ22" s="57"/>
      <c r="ER22" s="57"/>
      <c r="ES22" s="57"/>
      <c r="ET22" s="57"/>
      <c r="EU22" s="57"/>
      <c r="EV22" s="57"/>
      <c r="EW22" s="57"/>
      <c r="EX22" s="57"/>
      <c r="EY22" s="58"/>
    </row>
    <row r="23" spans="1:155" s="5" customFormat="1" ht="8.25">
      <c r="A23" s="99" t="s">
        <v>18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1"/>
      <c r="AN23" s="69" t="s">
        <v>3</v>
      </c>
      <c r="AO23" s="70"/>
      <c r="AP23" s="70"/>
      <c r="AQ23" s="70"/>
      <c r="AR23" s="70"/>
      <c r="AS23" s="70"/>
      <c r="AT23" s="70"/>
      <c r="AU23" s="71"/>
      <c r="AV23" s="72" t="s">
        <v>14</v>
      </c>
      <c r="AW23" s="73"/>
      <c r="AX23" s="73"/>
      <c r="AY23" s="73"/>
      <c r="AZ23" s="73"/>
      <c r="BA23" s="74"/>
      <c r="BB23" s="66">
        <f>'10 сч '!F10/1000</f>
        <v>14828.89051</v>
      </c>
      <c r="BC23" s="67"/>
      <c r="BD23" s="67"/>
      <c r="BE23" s="67"/>
      <c r="BF23" s="67"/>
      <c r="BG23" s="67"/>
      <c r="BH23" s="67"/>
      <c r="BI23" s="67"/>
      <c r="BJ23" s="68"/>
      <c r="BK23" s="66">
        <f>BB23</f>
        <v>14828.89051</v>
      </c>
      <c r="BL23" s="57"/>
      <c r="BM23" s="57"/>
      <c r="BN23" s="57"/>
      <c r="BO23" s="57"/>
      <c r="BP23" s="57"/>
      <c r="BQ23" s="57"/>
      <c r="BR23" s="57"/>
      <c r="BS23" s="58"/>
      <c r="BT23" s="75">
        <f>3097.407+63.598</f>
        <v>3161.005</v>
      </c>
      <c r="BU23" s="76"/>
      <c r="BV23" s="76"/>
      <c r="BW23" s="76"/>
      <c r="BX23" s="76"/>
      <c r="BY23" s="76"/>
      <c r="BZ23" s="77"/>
      <c r="CA23" s="56"/>
      <c r="CB23" s="57"/>
      <c r="CC23" s="57"/>
      <c r="CD23" s="57"/>
      <c r="CE23" s="57"/>
      <c r="CF23" s="57"/>
      <c r="CG23" s="58"/>
      <c r="CH23" s="66">
        <f>BT23+CA23</f>
        <v>3161.005</v>
      </c>
      <c r="CI23" s="67"/>
      <c r="CJ23" s="67"/>
      <c r="CK23" s="67"/>
      <c r="CL23" s="67"/>
      <c r="CM23" s="67"/>
      <c r="CN23" s="68"/>
      <c r="CO23" s="66">
        <f>BK23-CH23</f>
        <v>11667.88551</v>
      </c>
      <c r="CP23" s="67"/>
      <c r="CQ23" s="67"/>
      <c r="CR23" s="67"/>
      <c r="CS23" s="67"/>
      <c r="CT23" s="67"/>
      <c r="CU23" s="68"/>
      <c r="CV23" s="56"/>
      <c r="CW23" s="57"/>
      <c r="CX23" s="57"/>
      <c r="CY23" s="57"/>
      <c r="CZ23" s="57"/>
      <c r="DA23" s="57"/>
      <c r="DB23" s="57"/>
      <c r="DC23" s="57"/>
      <c r="DD23" s="58"/>
      <c r="DE23" s="56"/>
      <c r="DF23" s="57"/>
      <c r="DG23" s="57"/>
      <c r="DH23" s="57"/>
      <c r="DI23" s="57"/>
      <c r="DJ23" s="57"/>
      <c r="DK23" s="57"/>
      <c r="DL23" s="57"/>
      <c r="DM23" s="58"/>
      <c r="DN23" s="56"/>
      <c r="DO23" s="57"/>
      <c r="DP23" s="57"/>
      <c r="DQ23" s="57"/>
      <c r="DR23" s="57"/>
      <c r="DS23" s="57"/>
      <c r="DT23" s="58"/>
      <c r="DU23" s="56"/>
      <c r="DV23" s="57"/>
      <c r="DW23" s="57"/>
      <c r="DX23" s="57"/>
      <c r="DY23" s="57"/>
      <c r="DZ23" s="57"/>
      <c r="EA23" s="58"/>
      <c r="EB23" s="56"/>
      <c r="EC23" s="57"/>
      <c r="ED23" s="57"/>
      <c r="EE23" s="57"/>
      <c r="EF23" s="57"/>
      <c r="EG23" s="57"/>
      <c r="EH23" s="58"/>
      <c r="EI23" s="56"/>
      <c r="EJ23" s="57"/>
      <c r="EK23" s="57"/>
      <c r="EL23" s="57"/>
      <c r="EM23" s="57"/>
      <c r="EN23" s="57"/>
      <c r="EO23" s="58"/>
      <c r="EP23" s="56"/>
      <c r="EQ23" s="57"/>
      <c r="ER23" s="57"/>
      <c r="ES23" s="57"/>
      <c r="ET23" s="57"/>
      <c r="EU23" s="57"/>
      <c r="EV23" s="57"/>
      <c r="EW23" s="57"/>
      <c r="EX23" s="57"/>
      <c r="EY23" s="58"/>
    </row>
    <row r="24" spans="1:155" s="5" customFormat="1" ht="33.75" customHeight="1">
      <c r="A24" s="105" t="s">
        <v>19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7"/>
      <c r="AN24" s="69" t="s">
        <v>3</v>
      </c>
      <c r="AO24" s="70"/>
      <c r="AP24" s="70"/>
      <c r="AQ24" s="70"/>
      <c r="AR24" s="70"/>
      <c r="AS24" s="70"/>
      <c r="AT24" s="70"/>
      <c r="AU24" s="71"/>
      <c r="AV24" s="72" t="s">
        <v>15</v>
      </c>
      <c r="AW24" s="73"/>
      <c r="AX24" s="73"/>
      <c r="AY24" s="73"/>
      <c r="AZ24" s="73"/>
      <c r="BA24" s="74"/>
      <c r="BB24" s="66">
        <f>BB25</f>
        <v>6106.693</v>
      </c>
      <c r="BC24" s="67"/>
      <c r="BD24" s="67"/>
      <c r="BE24" s="67"/>
      <c r="BF24" s="67"/>
      <c r="BG24" s="67"/>
      <c r="BH24" s="67"/>
      <c r="BI24" s="67"/>
      <c r="BJ24" s="68"/>
      <c r="BK24" s="66">
        <f>BB24</f>
        <v>6106.693</v>
      </c>
      <c r="BL24" s="67"/>
      <c r="BM24" s="67"/>
      <c r="BN24" s="67"/>
      <c r="BO24" s="67"/>
      <c r="BP24" s="67"/>
      <c r="BQ24" s="67"/>
      <c r="BR24" s="67"/>
      <c r="BS24" s="68"/>
      <c r="BT24" s="66">
        <f>BT25</f>
        <v>6106.693</v>
      </c>
      <c r="BU24" s="67"/>
      <c r="BV24" s="67"/>
      <c r="BW24" s="67"/>
      <c r="BX24" s="67"/>
      <c r="BY24" s="67"/>
      <c r="BZ24" s="68"/>
      <c r="CA24" s="56"/>
      <c r="CB24" s="57"/>
      <c r="CC24" s="57"/>
      <c r="CD24" s="57"/>
      <c r="CE24" s="57"/>
      <c r="CF24" s="57"/>
      <c r="CG24" s="58"/>
      <c r="CH24" s="66">
        <f>BT24+CA24</f>
        <v>6106.693</v>
      </c>
      <c r="CI24" s="67"/>
      <c r="CJ24" s="67"/>
      <c r="CK24" s="67"/>
      <c r="CL24" s="67"/>
      <c r="CM24" s="67"/>
      <c r="CN24" s="68"/>
      <c r="CO24" s="66">
        <f>BK24-CH24</f>
        <v>0</v>
      </c>
      <c r="CP24" s="67"/>
      <c r="CQ24" s="67"/>
      <c r="CR24" s="67"/>
      <c r="CS24" s="67"/>
      <c r="CT24" s="67"/>
      <c r="CU24" s="68"/>
      <c r="CV24" s="56"/>
      <c r="CW24" s="57"/>
      <c r="CX24" s="57"/>
      <c r="CY24" s="57"/>
      <c r="CZ24" s="57"/>
      <c r="DA24" s="57"/>
      <c r="DB24" s="57"/>
      <c r="DC24" s="57"/>
      <c r="DD24" s="58"/>
      <c r="DE24" s="56"/>
      <c r="DF24" s="57"/>
      <c r="DG24" s="57"/>
      <c r="DH24" s="57"/>
      <c r="DI24" s="57"/>
      <c r="DJ24" s="57"/>
      <c r="DK24" s="57"/>
      <c r="DL24" s="57"/>
      <c r="DM24" s="58"/>
      <c r="DN24" s="56"/>
      <c r="DO24" s="57"/>
      <c r="DP24" s="57"/>
      <c r="DQ24" s="57"/>
      <c r="DR24" s="57"/>
      <c r="DS24" s="57"/>
      <c r="DT24" s="58"/>
      <c r="DU24" s="56"/>
      <c r="DV24" s="57"/>
      <c r="DW24" s="57"/>
      <c r="DX24" s="57"/>
      <c r="DY24" s="57"/>
      <c r="DZ24" s="57"/>
      <c r="EA24" s="58"/>
      <c r="EB24" s="56"/>
      <c r="EC24" s="57"/>
      <c r="ED24" s="57"/>
      <c r="EE24" s="57"/>
      <c r="EF24" s="57"/>
      <c r="EG24" s="57"/>
      <c r="EH24" s="58"/>
      <c r="EI24" s="56"/>
      <c r="EJ24" s="57"/>
      <c r="EK24" s="57"/>
      <c r="EL24" s="57"/>
      <c r="EM24" s="57"/>
      <c r="EN24" s="57"/>
      <c r="EO24" s="58"/>
      <c r="EP24" s="56"/>
      <c r="EQ24" s="57"/>
      <c r="ER24" s="57"/>
      <c r="ES24" s="57"/>
      <c r="ET24" s="57"/>
      <c r="EU24" s="57"/>
      <c r="EV24" s="57"/>
      <c r="EW24" s="57"/>
      <c r="EX24" s="57"/>
      <c r="EY24" s="58"/>
    </row>
    <row r="25" spans="1:155" s="5" customFormat="1" ht="8.25">
      <c r="A25" s="93" t="s">
        <v>70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69" t="s">
        <v>3</v>
      </c>
      <c r="AO25" s="70"/>
      <c r="AP25" s="70"/>
      <c r="AQ25" s="70"/>
      <c r="AR25" s="70"/>
      <c r="AS25" s="70"/>
      <c r="AT25" s="70"/>
      <c r="AU25" s="71"/>
      <c r="AV25" s="72"/>
      <c r="AW25" s="73"/>
      <c r="AX25" s="73"/>
      <c r="AY25" s="73"/>
      <c r="AZ25" s="73"/>
      <c r="BA25" s="74"/>
      <c r="BB25" s="75">
        <v>6106.693</v>
      </c>
      <c r="BC25" s="76"/>
      <c r="BD25" s="76"/>
      <c r="BE25" s="76"/>
      <c r="BF25" s="76"/>
      <c r="BG25" s="76"/>
      <c r="BH25" s="76"/>
      <c r="BI25" s="76"/>
      <c r="BJ25" s="77"/>
      <c r="BK25" s="66">
        <f>BB25</f>
        <v>6106.693</v>
      </c>
      <c r="BL25" s="67"/>
      <c r="BM25" s="67"/>
      <c r="BN25" s="67"/>
      <c r="BO25" s="67"/>
      <c r="BP25" s="67"/>
      <c r="BQ25" s="67"/>
      <c r="BR25" s="67"/>
      <c r="BS25" s="68"/>
      <c r="BT25" s="75">
        <v>6106.693</v>
      </c>
      <c r="BU25" s="76"/>
      <c r="BV25" s="76"/>
      <c r="BW25" s="76"/>
      <c r="BX25" s="76"/>
      <c r="BY25" s="76"/>
      <c r="BZ25" s="77"/>
      <c r="CA25" s="56"/>
      <c r="CB25" s="57"/>
      <c r="CC25" s="57"/>
      <c r="CD25" s="57"/>
      <c r="CE25" s="57"/>
      <c r="CF25" s="57"/>
      <c r="CG25" s="58"/>
      <c r="CH25" s="66">
        <f>BT25+CA25</f>
        <v>6106.693</v>
      </c>
      <c r="CI25" s="67"/>
      <c r="CJ25" s="67"/>
      <c r="CK25" s="67"/>
      <c r="CL25" s="67"/>
      <c r="CM25" s="67"/>
      <c r="CN25" s="68"/>
      <c r="CO25" s="66">
        <f>BK25-CH25</f>
        <v>0</v>
      </c>
      <c r="CP25" s="67"/>
      <c r="CQ25" s="67"/>
      <c r="CR25" s="67"/>
      <c r="CS25" s="67"/>
      <c r="CT25" s="67"/>
      <c r="CU25" s="68"/>
      <c r="CV25" s="56"/>
      <c r="CW25" s="57"/>
      <c r="CX25" s="57"/>
      <c r="CY25" s="57"/>
      <c r="CZ25" s="57"/>
      <c r="DA25" s="57"/>
      <c r="DB25" s="57"/>
      <c r="DC25" s="57"/>
      <c r="DD25" s="58"/>
      <c r="DE25" s="56"/>
      <c r="DF25" s="57"/>
      <c r="DG25" s="57"/>
      <c r="DH25" s="57"/>
      <c r="DI25" s="57"/>
      <c r="DJ25" s="57"/>
      <c r="DK25" s="57"/>
      <c r="DL25" s="57"/>
      <c r="DM25" s="58"/>
      <c r="DN25" s="56"/>
      <c r="DO25" s="57"/>
      <c r="DP25" s="57"/>
      <c r="DQ25" s="57"/>
      <c r="DR25" s="57"/>
      <c r="DS25" s="57"/>
      <c r="DT25" s="58"/>
      <c r="DU25" s="56"/>
      <c r="DV25" s="57"/>
      <c r="DW25" s="57"/>
      <c r="DX25" s="57"/>
      <c r="DY25" s="57"/>
      <c r="DZ25" s="57"/>
      <c r="EA25" s="58"/>
      <c r="EB25" s="56"/>
      <c r="EC25" s="57"/>
      <c r="ED25" s="57"/>
      <c r="EE25" s="57"/>
      <c r="EF25" s="57"/>
      <c r="EG25" s="57"/>
      <c r="EH25" s="58"/>
      <c r="EI25" s="56"/>
      <c r="EJ25" s="57"/>
      <c r="EK25" s="57"/>
      <c r="EL25" s="57"/>
      <c r="EM25" s="57"/>
      <c r="EN25" s="57"/>
      <c r="EO25" s="58"/>
      <c r="EP25" s="56"/>
      <c r="EQ25" s="57"/>
      <c r="ER25" s="57"/>
      <c r="ES25" s="57"/>
      <c r="ET25" s="57"/>
      <c r="EU25" s="57"/>
      <c r="EV25" s="57"/>
      <c r="EW25" s="57"/>
      <c r="EX25" s="57"/>
      <c r="EY25" s="58"/>
    </row>
    <row r="26" spans="1:155" s="5" customFormat="1" ht="8.25">
      <c r="A26" s="93" t="s">
        <v>71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69" t="s">
        <v>3</v>
      </c>
      <c r="AO26" s="70"/>
      <c r="AP26" s="70"/>
      <c r="AQ26" s="70"/>
      <c r="AR26" s="70"/>
      <c r="AS26" s="70"/>
      <c r="AT26" s="70"/>
      <c r="AU26" s="71"/>
      <c r="AV26" s="72"/>
      <c r="AW26" s="73"/>
      <c r="AX26" s="73"/>
      <c r="AY26" s="73"/>
      <c r="AZ26" s="73"/>
      <c r="BA26" s="74"/>
      <c r="BB26" s="56"/>
      <c r="BC26" s="57"/>
      <c r="BD26" s="57"/>
      <c r="BE26" s="57"/>
      <c r="BF26" s="57"/>
      <c r="BG26" s="57"/>
      <c r="BH26" s="57"/>
      <c r="BI26" s="57"/>
      <c r="BJ26" s="58"/>
      <c r="BK26" s="56"/>
      <c r="BL26" s="57"/>
      <c r="BM26" s="57"/>
      <c r="BN26" s="57"/>
      <c r="BO26" s="57"/>
      <c r="BP26" s="57"/>
      <c r="BQ26" s="57"/>
      <c r="BR26" s="57"/>
      <c r="BS26" s="58"/>
      <c r="BT26" s="66"/>
      <c r="BU26" s="67"/>
      <c r="BV26" s="67"/>
      <c r="BW26" s="67"/>
      <c r="BX26" s="67"/>
      <c r="BY26" s="67"/>
      <c r="BZ26" s="68"/>
      <c r="CA26" s="56"/>
      <c r="CB26" s="57"/>
      <c r="CC26" s="57"/>
      <c r="CD26" s="57"/>
      <c r="CE26" s="57"/>
      <c r="CF26" s="57"/>
      <c r="CG26" s="58"/>
      <c r="CH26" s="66"/>
      <c r="CI26" s="67"/>
      <c r="CJ26" s="67"/>
      <c r="CK26" s="67"/>
      <c r="CL26" s="67"/>
      <c r="CM26" s="67"/>
      <c r="CN26" s="68"/>
      <c r="CO26" s="66"/>
      <c r="CP26" s="67"/>
      <c r="CQ26" s="67"/>
      <c r="CR26" s="67"/>
      <c r="CS26" s="67"/>
      <c r="CT26" s="67"/>
      <c r="CU26" s="68"/>
      <c r="CV26" s="56"/>
      <c r="CW26" s="57"/>
      <c r="CX26" s="57"/>
      <c r="CY26" s="57"/>
      <c r="CZ26" s="57"/>
      <c r="DA26" s="57"/>
      <c r="DB26" s="57"/>
      <c r="DC26" s="57"/>
      <c r="DD26" s="58"/>
      <c r="DE26" s="56"/>
      <c r="DF26" s="57"/>
      <c r="DG26" s="57"/>
      <c r="DH26" s="57"/>
      <c r="DI26" s="57"/>
      <c r="DJ26" s="57"/>
      <c r="DK26" s="57"/>
      <c r="DL26" s="57"/>
      <c r="DM26" s="58"/>
      <c r="DN26" s="56"/>
      <c r="DO26" s="57"/>
      <c r="DP26" s="57"/>
      <c r="DQ26" s="57"/>
      <c r="DR26" s="57"/>
      <c r="DS26" s="57"/>
      <c r="DT26" s="58"/>
      <c r="DU26" s="56"/>
      <c r="DV26" s="57"/>
      <c r="DW26" s="57"/>
      <c r="DX26" s="57"/>
      <c r="DY26" s="57"/>
      <c r="DZ26" s="57"/>
      <c r="EA26" s="58"/>
      <c r="EB26" s="56"/>
      <c r="EC26" s="57"/>
      <c r="ED26" s="57"/>
      <c r="EE26" s="57"/>
      <c r="EF26" s="57"/>
      <c r="EG26" s="57"/>
      <c r="EH26" s="58"/>
      <c r="EI26" s="56"/>
      <c r="EJ26" s="57"/>
      <c r="EK26" s="57"/>
      <c r="EL26" s="57"/>
      <c r="EM26" s="57"/>
      <c r="EN26" s="57"/>
      <c r="EO26" s="58"/>
      <c r="EP26" s="56"/>
      <c r="EQ26" s="57"/>
      <c r="ER26" s="57"/>
      <c r="ES26" s="57"/>
      <c r="ET26" s="57"/>
      <c r="EU26" s="57"/>
      <c r="EV26" s="57"/>
      <c r="EW26" s="57"/>
      <c r="EX26" s="57"/>
      <c r="EY26" s="58"/>
    </row>
    <row r="27" spans="1:155" s="5" customFormat="1" ht="8.25">
      <c r="A27" s="93" t="s">
        <v>72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69" t="s">
        <v>3</v>
      </c>
      <c r="AO27" s="70"/>
      <c r="AP27" s="70"/>
      <c r="AQ27" s="70"/>
      <c r="AR27" s="70"/>
      <c r="AS27" s="70"/>
      <c r="AT27" s="70"/>
      <c r="AU27" s="71"/>
      <c r="AV27" s="72"/>
      <c r="AW27" s="73"/>
      <c r="AX27" s="73"/>
      <c r="AY27" s="73"/>
      <c r="AZ27" s="73"/>
      <c r="BA27" s="74"/>
      <c r="BB27" s="56"/>
      <c r="BC27" s="57"/>
      <c r="BD27" s="57"/>
      <c r="BE27" s="57"/>
      <c r="BF27" s="57"/>
      <c r="BG27" s="57"/>
      <c r="BH27" s="57"/>
      <c r="BI27" s="57"/>
      <c r="BJ27" s="58"/>
      <c r="BK27" s="56"/>
      <c r="BL27" s="57"/>
      <c r="BM27" s="57"/>
      <c r="BN27" s="57"/>
      <c r="BO27" s="57"/>
      <c r="BP27" s="57"/>
      <c r="BQ27" s="57"/>
      <c r="BR27" s="57"/>
      <c r="BS27" s="58"/>
      <c r="BT27" s="66"/>
      <c r="BU27" s="67"/>
      <c r="BV27" s="67"/>
      <c r="BW27" s="67"/>
      <c r="BX27" s="67"/>
      <c r="BY27" s="67"/>
      <c r="BZ27" s="68"/>
      <c r="CA27" s="56"/>
      <c r="CB27" s="57"/>
      <c r="CC27" s="57"/>
      <c r="CD27" s="57"/>
      <c r="CE27" s="57"/>
      <c r="CF27" s="57"/>
      <c r="CG27" s="58"/>
      <c r="CH27" s="66"/>
      <c r="CI27" s="67"/>
      <c r="CJ27" s="67"/>
      <c r="CK27" s="67"/>
      <c r="CL27" s="67"/>
      <c r="CM27" s="67"/>
      <c r="CN27" s="68"/>
      <c r="CO27" s="66"/>
      <c r="CP27" s="67"/>
      <c r="CQ27" s="67"/>
      <c r="CR27" s="67"/>
      <c r="CS27" s="67"/>
      <c r="CT27" s="67"/>
      <c r="CU27" s="68"/>
      <c r="CV27" s="56"/>
      <c r="CW27" s="57"/>
      <c r="CX27" s="57"/>
      <c r="CY27" s="57"/>
      <c r="CZ27" s="57"/>
      <c r="DA27" s="57"/>
      <c r="DB27" s="57"/>
      <c r="DC27" s="57"/>
      <c r="DD27" s="58"/>
      <c r="DE27" s="56"/>
      <c r="DF27" s="57"/>
      <c r="DG27" s="57"/>
      <c r="DH27" s="57"/>
      <c r="DI27" s="57"/>
      <c r="DJ27" s="57"/>
      <c r="DK27" s="57"/>
      <c r="DL27" s="57"/>
      <c r="DM27" s="58"/>
      <c r="DN27" s="56"/>
      <c r="DO27" s="57"/>
      <c r="DP27" s="57"/>
      <c r="DQ27" s="57"/>
      <c r="DR27" s="57"/>
      <c r="DS27" s="57"/>
      <c r="DT27" s="58"/>
      <c r="DU27" s="56"/>
      <c r="DV27" s="57"/>
      <c r="DW27" s="57"/>
      <c r="DX27" s="57"/>
      <c r="DY27" s="57"/>
      <c r="DZ27" s="57"/>
      <c r="EA27" s="58"/>
      <c r="EB27" s="56"/>
      <c r="EC27" s="57"/>
      <c r="ED27" s="57"/>
      <c r="EE27" s="57"/>
      <c r="EF27" s="57"/>
      <c r="EG27" s="57"/>
      <c r="EH27" s="58"/>
      <c r="EI27" s="56"/>
      <c r="EJ27" s="57"/>
      <c r="EK27" s="57"/>
      <c r="EL27" s="57"/>
      <c r="EM27" s="57"/>
      <c r="EN27" s="57"/>
      <c r="EO27" s="58"/>
      <c r="EP27" s="56"/>
      <c r="EQ27" s="57"/>
      <c r="ER27" s="57"/>
      <c r="ES27" s="57"/>
      <c r="ET27" s="57"/>
      <c r="EU27" s="57"/>
      <c r="EV27" s="57"/>
      <c r="EW27" s="57"/>
      <c r="EX27" s="57"/>
      <c r="EY27" s="58"/>
    </row>
    <row r="28" spans="1:155" s="5" customFormat="1" ht="8.25">
      <c r="A28" s="93" t="s">
        <v>73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69" t="s">
        <v>3</v>
      </c>
      <c r="AO28" s="70"/>
      <c r="AP28" s="70"/>
      <c r="AQ28" s="70"/>
      <c r="AR28" s="70"/>
      <c r="AS28" s="70"/>
      <c r="AT28" s="70"/>
      <c r="AU28" s="71"/>
      <c r="AV28" s="72"/>
      <c r="AW28" s="73"/>
      <c r="AX28" s="73"/>
      <c r="AY28" s="73"/>
      <c r="AZ28" s="73"/>
      <c r="BA28" s="74"/>
      <c r="BB28" s="56"/>
      <c r="BC28" s="57"/>
      <c r="BD28" s="57"/>
      <c r="BE28" s="57"/>
      <c r="BF28" s="57"/>
      <c r="BG28" s="57"/>
      <c r="BH28" s="57"/>
      <c r="BI28" s="57"/>
      <c r="BJ28" s="58"/>
      <c r="BK28" s="56"/>
      <c r="BL28" s="57"/>
      <c r="BM28" s="57"/>
      <c r="BN28" s="57"/>
      <c r="BO28" s="57"/>
      <c r="BP28" s="57"/>
      <c r="BQ28" s="57"/>
      <c r="BR28" s="57"/>
      <c r="BS28" s="58"/>
      <c r="BT28" s="66"/>
      <c r="BU28" s="67"/>
      <c r="BV28" s="67"/>
      <c r="BW28" s="67"/>
      <c r="BX28" s="67"/>
      <c r="BY28" s="67"/>
      <c r="BZ28" s="68"/>
      <c r="CA28" s="56"/>
      <c r="CB28" s="57"/>
      <c r="CC28" s="57"/>
      <c r="CD28" s="57"/>
      <c r="CE28" s="57"/>
      <c r="CF28" s="57"/>
      <c r="CG28" s="58"/>
      <c r="CH28" s="66"/>
      <c r="CI28" s="67"/>
      <c r="CJ28" s="67"/>
      <c r="CK28" s="67"/>
      <c r="CL28" s="67"/>
      <c r="CM28" s="67"/>
      <c r="CN28" s="68"/>
      <c r="CO28" s="66"/>
      <c r="CP28" s="67"/>
      <c r="CQ28" s="67"/>
      <c r="CR28" s="67"/>
      <c r="CS28" s="67"/>
      <c r="CT28" s="67"/>
      <c r="CU28" s="68"/>
      <c r="CV28" s="56"/>
      <c r="CW28" s="57"/>
      <c r="CX28" s="57"/>
      <c r="CY28" s="57"/>
      <c r="CZ28" s="57"/>
      <c r="DA28" s="57"/>
      <c r="DB28" s="57"/>
      <c r="DC28" s="57"/>
      <c r="DD28" s="58"/>
      <c r="DE28" s="56"/>
      <c r="DF28" s="57"/>
      <c r="DG28" s="57"/>
      <c r="DH28" s="57"/>
      <c r="DI28" s="57"/>
      <c r="DJ28" s="57"/>
      <c r="DK28" s="57"/>
      <c r="DL28" s="57"/>
      <c r="DM28" s="58"/>
      <c r="DN28" s="56"/>
      <c r="DO28" s="57"/>
      <c r="DP28" s="57"/>
      <c r="DQ28" s="57"/>
      <c r="DR28" s="57"/>
      <c r="DS28" s="57"/>
      <c r="DT28" s="58"/>
      <c r="DU28" s="56"/>
      <c r="DV28" s="57"/>
      <c r="DW28" s="57"/>
      <c r="DX28" s="57"/>
      <c r="DY28" s="57"/>
      <c r="DZ28" s="57"/>
      <c r="EA28" s="58"/>
      <c r="EB28" s="56"/>
      <c r="EC28" s="57"/>
      <c r="ED28" s="57"/>
      <c r="EE28" s="57"/>
      <c r="EF28" s="57"/>
      <c r="EG28" s="57"/>
      <c r="EH28" s="58"/>
      <c r="EI28" s="56"/>
      <c r="EJ28" s="57"/>
      <c r="EK28" s="57"/>
      <c r="EL28" s="57"/>
      <c r="EM28" s="57"/>
      <c r="EN28" s="57"/>
      <c r="EO28" s="58"/>
      <c r="EP28" s="56"/>
      <c r="EQ28" s="57"/>
      <c r="ER28" s="57"/>
      <c r="ES28" s="57"/>
      <c r="ET28" s="57"/>
      <c r="EU28" s="57"/>
      <c r="EV28" s="57"/>
      <c r="EW28" s="57"/>
      <c r="EX28" s="57"/>
      <c r="EY28" s="58"/>
    </row>
    <row r="29" spans="1:155" s="5" customFormat="1" ht="16.5" customHeight="1">
      <c r="A29" s="99" t="s">
        <v>20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1"/>
      <c r="AN29" s="69" t="s">
        <v>3</v>
      </c>
      <c r="AO29" s="70"/>
      <c r="AP29" s="70"/>
      <c r="AQ29" s="70"/>
      <c r="AR29" s="70"/>
      <c r="AS29" s="70"/>
      <c r="AT29" s="70"/>
      <c r="AU29" s="71"/>
      <c r="AV29" s="72" t="s">
        <v>16</v>
      </c>
      <c r="AW29" s="73"/>
      <c r="AX29" s="73"/>
      <c r="AY29" s="73"/>
      <c r="AZ29" s="73"/>
      <c r="BA29" s="74"/>
      <c r="BB29" s="56">
        <f>'от Юли'!C8</f>
        <v>336</v>
      </c>
      <c r="BC29" s="57"/>
      <c r="BD29" s="57"/>
      <c r="BE29" s="57"/>
      <c r="BF29" s="57"/>
      <c r="BG29" s="57"/>
      <c r="BH29" s="57"/>
      <c r="BI29" s="57"/>
      <c r="BJ29" s="58"/>
      <c r="BK29" s="56">
        <f>BB29</f>
        <v>336</v>
      </c>
      <c r="BL29" s="57"/>
      <c r="BM29" s="57"/>
      <c r="BN29" s="57"/>
      <c r="BO29" s="57"/>
      <c r="BP29" s="57"/>
      <c r="BQ29" s="57"/>
      <c r="BR29" s="57"/>
      <c r="BS29" s="58"/>
      <c r="BT29" s="75">
        <v>33.564</v>
      </c>
      <c r="BU29" s="76"/>
      <c r="BV29" s="76"/>
      <c r="BW29" s="76"/>
      <c r="BX29" s="76"/>
      <c r="BY29" s="76"/>
      <c r="BZ29" s="77"/>
      <c r="CA29" s="56"/>
      <c r="CB29" s="57"/>
      <c r="CC29" s="57"/>
      <c r="CD29" s="57"/>
      <c r="CE29" s="57"/>
      <c r="CF29" s="57"/>
      <c r="CG29" s="58"/>
      <c r="CH29" s="66">
        <f>BT29+CA29</f>
        <v>33.564</v>
      </c>
      <c r="CI29" s="67"/>
      <c r="CJ29" s="67"/>
      <c r="CK29" s="67"/>
      <c r="CL29" s="67"/>
      <c r="CM29" s="67"/>
      <c r="CN29" s="68"/>
      <c r="CO29" s="66">
        <f>BK29-CH29</f>
        <v>302.436</v>
      </c>
      <c r="CP29" s="67"/>
      <c r="CQ29" s="67"/>
      <c r="CR29" s="67"/>
      <c r="CS29" s="67"/>
      <c r="CT29" s="67"/>
      <c r="CU29" s="68"/>
      <c r="CV29" s="56"/>
      <c r="CW29" s="57"/>
      <c r="CX29" s="57"/>
      <c r="CY29" s="57"/>
      <c r="CZ29" s="57"/>
      <c r="DA29" s="57"/>
      <c r="DB29" s="57"/>
      <c r="DC29" s="57"/>
      <c r="DD29" s="58"/>
      <c r="DE29" s="56"/>
      <c r="DF29" s="57"/>
      <c r="DG29" s="57"/>
      <c r="DH29" s="57"/>
      <c r="DI29" s="57"/>
      <c r="DJ29" s="57"/>
      <c r="DK29" s="57"/>
      <c r="DL29" s="57"/>
      <c r="DM29" s="58"/>
      <c r="DN29" s="56"/>
      <c r="DO29" s="57"/>
      <c r="DP29" s="57"/>
      <c r="DQ29" s="57"/>
      <c r="DR29" s="57"/>
      <c r="DS29" s="57"/>
      <c r="DT29" s="58"/>
      <c r="DU29" s="56"/>
      <c r="DV29" s="57"/>
      <c r="DW29" s="57"/>
      <c r="DX29" s="57"/>
      <c r="DY29" s="57"/>
      <c r="DZ29" s="57"/>
      <c r="EA29" s="58"/>
      <c r="EB29" s="56"/>
      <c r="EC29" s="57"/>
      <c r="ED29" s="57"/>
      <c r="EE29" s="57"/>
      <c r="EF29" s="57"/>
      <c r="EG29" s="57"/>
      <c r="EH29" s="58"/>
      <c r="EI29" s="56"/>
      <c r="EJ29" s="57"/>
      <c r="EK29" s="57"/>
      <c r="EL29" s="57"/>
      <c r="EM29" s="57"/>
      <c r="EN29" s="57"/>
      <c r="EO29" s="58"/>
      <c r="EP29" s="56"/>
      <c r="EQ29" s="57"/>
      <c r="ER29" s="57"/>
      <c r="ES29" s="57"/>
      <c r="ET29" s="57"/>
      <c r="EU29" s="57"/>
      <c r="EV29" s="57"/>
      <c r="EW29" s="57"/>
      <c r="EX29" s="57"/>
      <c r="EY29" s="58"/>
    </row>
    <row r="30" spans="1:155" s="5" customFormat="1" ht="16.5" customHeight="1">
      <c r="A30" s="81" t="s">
        <v>74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3"/>
      <c r="AN30" s="69" t="s">
        <v>3</v>
      </c>
      <c r="AO30" s="70"/>
      <c r="AP30" s="70"/>
      <c r="AQ30" s="70"/>
      <c r="AR30" s="70"/>
      <c r="AS30" s="70"/>
      <c r="AT30" s="70"/>
      <c r="AU30" s="71"/>
      <c r="AV30" s="72" t="s">
        <v>6</v>
      </c>
      <c r="AW30" s="73"/>
      <c r="AX30" s="73"/>
      <c r="AY30" s="73"/>
      <c r="AZ30" s="73"/>
      <c r="BA30" s="74"/>
      <c r="BB30" s="66">
        <f>BB31+BB32+BB33+BB34</f>
        <v>53267.417</v>
      </c>
      <c r="BC30" s="67"/>
      <c r="BD30" s="67"/>
      <c r="BE30" s="67"/>
      <c r="BF30" s="67"/>
      <c r="BG30" s="67"/>
      <c r="BH30" s="67"/>
      <c r="BI30" s="67"/>
      <c r="BJ30" s="68"/>
      <c r="BK30" s="66">
        <f>BB30</f>
        <v>53267.417</v>
      </c>
      <c r="BL30" s="67"/>
      <c r="BM30" s="67"/>
      <c r="BN30" s="67"/>
      <c r="BO30" s="67"/>
      <c r="BP30" s="67"/>
      <c r="BQ30" s="67"/>
      <c r="BR30" s="67"/>
      <c r="BS30" s="68"/>
      <c r="BT30" s="66">
        <f>BT31+BT32+BT33+BT34</f>
        <v>43622.451</v>
      </c>
      <c r="BU30" s="67"/>
      <c r="BV30" s="67"/>
      <c r="BW30" s="67"/>
      <c r="BX30" s="67"/>
      <c r="BY30" s="67"/>
      <c r="BZ30" s="68"/>
      <c r="CA30" s="56"/>
      <c r="CB30" s="57"/>
      <c r="CC30" s="57"/>
      <c r="CD30" s="57"/>
      <c r="CE30" s="57"/>
      <c r="CF30" s="57"/>
      <c r="CG30" s="58"/>
      <c r="CH30" s="66">
        <f>BT30+CA30</f>
        <v>43622.451</v>
      </c>
      <c r="CI30" s="67"/>
      <c r="CJ30" s="67"/>
      <c r="CK30" s="67"/>
      <c r="CL30" s="67"/>
      <c r="CM30" s="67"/>
      <c r="CN30" s="68"/>
      <c r="CO30" s="66">
        <f>BK30-CH30</f>
        <v>9644.966</v>
      </c>
      <c r="CP30" s="67"/>
      <c r="CQ30" s="67"/>
      <c r="CR30" s="67"/>
      <c r="CS30" s="67"/>
      <c r="CT30" s="67"/>
      <c r="CU30" s="68"/>
      <c r="CV30" s="56"/>
      <c r="CW30" s="57"/>
      <c r="CX30" s="57"/>
      <c r="CY30" s="57"/>
      <c r="CZ30" s="57"/>
      <c r="DA30" s="57"/>
      <c r="DB30" s="57"/>
      <c r="DC30" s="57"/>
      <c r="DD30" s="58"/>
      <c r="DE30" s="56"/>
      <c r="DF30" s="57"/>
      <c r="DG30" s="57"/>
      <c r="DH30" s="57"/>
      <c r="DI30" s="57"/>
      <c r="DJ30" s="57"/>
      <c r="DK30" s="57"/>
      <c r="DL30" s="57"/>
      <c r="DM30" s="58"/>
      <c r="DN30" s="56"/>
      <c r="DO30" s="57"/>
      <c r="DP30" s="57"/>
      <c r="DQ30" s="57"/>
      <c r="DR30" s="57"/>
      <c r="DS30" s="57"/>
      <c r="DT30" s="58"/>
      <c r="DU30" s="56"/>
      <c r="DV30" s="57"/>
      <c r="DW30" s="57"/>
      <c r="DX30" s="57"/>
      <c r="DY30" s="57"/>
      <c r="DZ30" s="57"/>
      <c r="EA30" s="58"/>
      <c r="EB30" s="56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8"/>
      <c r="EP30" s="56"/>
      <c r="EQ30" s="57"/>
      <c r="ER30" s="57"/>
      <c r="ES30" s="57"/>
      <c r="ET30" s="57"/>
      <c r="EU30" s="57"/>
      <c r="EV30" s="57"/>
      <c r="EW30" s="57"/>
      <c r="EX30" s="57"/>
      <c r="EY30" s="58"/>
    </row>
    <row r="31" spans="1:155" s="5" customFormat="1" ht="8.25">
      <c r="A31" s="99" t="s">
        <v>33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1"/>
      <c r="AN31" s="69" t="s">
        <v>3</v>
      </c>
      <c r="AO31" s="70"/>
      <c r="AP31" s="70"/>
      <c r="AQ31" s="70"/>
      <c r="AR31" s="70"/>
      <c r="AS31" s="70"/>
      <c r="AT31" s="70"/>
      <c r="AU31" s="71"/>
      <c r="AV31" s="72" t="s">
        <v>75</v>
      </c>
      <c r="AW31" s="73"/>
      <c r="AX31" s="73"/>
      <c r="AY31" s="73"/>
      <c r="AZ31" s="73"/>
      <c r="BA31" s="74"/>
      <c r="BB31" s="56"/>
      <c r="BC31" s="57"/>
      <c r="BD31" s="57"/>
      <c r="BE31" s="57"/>
      <c r="BF31" s="57"/>
      <c r="BG31" s="57"/>
      <c r="BH31" s="57"/>
      <c r="BI31" s="57"/>
      <c r="BJ31" s="58"/>
      <c r="BK31" s="56"/>
      <c r="BL31" s="57"/>
      <c r="BM31" s="57"/>
      <c r="BN31" s="57"/>
      <c r="BO31" s="57"/>
      <c r="BP31" s="57"/>
      <c r="BQ31" s="57"/>
      <c r="BR31" s="57"/>
      <c r="BS31" s="58"/>
      <c r="BT31" s="66"/>
      <c r="BU31" s="67"/>
      <c r="BV31" s="67"/>
      <c r="BW31" s="67"/>
      <c r="BX31" s="67"/>
      <c r="BY31" s="67"/>
      <c r="BZ31" s="68"/>
      <c r="CA31" s="56"/>
      <c r="CB31" s="57"/>
      <c r="CC31" s="57"/>
      <c r="CD31" s="57"/>
      <c r="CE31" s="57"/>
      <c r="CF31" s="57"/>
      <c r="CG31" s="58"/>
      <c r="CH31" s="66"/>
      <c r="CI31" s="67"/>
      <c r="CJ31" s="67"/>
      <c r="CK31" s="67"/>
      <c r="CL31" s="67"/>
      <c r="CM31" s="67"/>
      <c r="CN31" s="68"/>
      <c r="CO31" s="66"/>
      <c r="CP31" s="67"/>
      <c r="CQ31" s="67"/>
      <c r="CR31" s="67"/>
      <c r="CS31" s="67"/>
      <c r="CT31" s="67"/>
      <c r="CU31" s="68"/>
      <c r="CV31" s="56"/>
      <c r="CW31" s="57"/>
      <c r="CX31" s="57"/>
      <c r="CY31" s="57"/>
      <c r="CZ31" s="57"/>
      <c r="DA31" s="57"/>
      <c r="DB31" s="57"/>
      <c r="DC31" s="57"/>
      <c r="DD31" s="58"/>
      <c r="DE31" s="56"/>
      <c r="DF31" s="57"/>
      <c r="DG31" s="57"/>
      <c r="DH31" s="57"/>
      <c r="DI31" s="57"/>
      <c r="DJ31" s="57"/>
      <c r="DK31" s="57"/>
      <c r="DL31" s="57"/>
      <c r="DM31" s="58"/>
      <c r="DN31" s="56"/>
      <c r="DO31" s="57"/>
      <c r="DP31" s="57"/>
      <c r="DQ31" s="57"/>
      <c r="DR31" s="57"/>
      <c r="DS31" s="57"/>
      <c r="DT31" s="58"/>
      <c r="DU31" s="56"/>
      <c r="DV31" s="57"/>
      <c r="DW31" s="57"/>
      <c r="DX31" s="57"/>
      <c r="DY31" s="57"/>
      <c r="DZ31" s="57"/>
      <c r="EA31" s="58"/>
      <c r="EB31" s="56"/>
      <c r="EC31" s="57"/>
      <c r="ED31" s="57"/>
      <c r="EE31" s="57"/>
      <c r="EF31" s="57"/>
      <c r="EG31" s="57"/>
      <c r="EH31" s="58"/>
      <c r="EI31" s="56"/>
      <c r="EJ31" s="57"/>
      <c r="EK31" s="57"/>
      <c r="EL31" s="57"/>
      <c r="EM31" s="57"/>
      <c r="EN31" s="57"/>
      <c r="EO31" s="58"/>
      <c r="EP31" s="56"/>
      <c r="EQ31" s="57"/>
      <c r="ER31" s="57"/>
      <c r="ES31" s="57"/>
      <c r="ET31" s="57"/>
      <c r="EU31" s="57"/>
      <c r="EV31" s="57"/>
      <c r="EW31" s="57"/>
      <c r="EX31" s="57"/>
      <c r="EY31" s="58"/>
    </row>
    <row r="32" spans="1:155" s="5" customFormat="1" ht="8.25">
      <c r="A32" s="99" t="s">
        <v>79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1"/>
      <c r="AN32" s="69" t="s">
        <v>3</v>
      </c>
      <c r="AO32" s="70"/>
      <c r="AP32" s="70"/>
      <c r="AQ32" s="70"/>
      <c r="AR32" s="70"/>
      <c r="AS32" s="70"/>
      <c r="AT32" s="70"/>
      <c r="AU32" s="71"/>
      <c r="AV32" s="72" t="s">
        <v>76</v>
      </c>
      <c r="AW32" s="73"/>
      <c r="AX32" s="73"/>
      <c r="AY32" s="73"/>
      <c r="AZ32" s="73"/>
      <c r="BA32" s="74"/>
      <c r="BB32" s="75">
        <v>52897.186</v>
      </c>
      <c r="BC32" s="76"/>
      <c r="BD32" s="76"/>
      <c r="BE32" s="76"/>
      <c r="BF32" s="76"/>
      <c r="BG32" s="76"/>
      <c r="BH32" s="76"/>
      <c r="BI32" s="76"/>
      <c r="BJ32" s="77"/>
      <c r="BK32" s="66">
        <f>BB32</f>
        <v>52897.186</v>
      </c>
      <c r="BL32" s="67"/>
      <c r="BM32" s="67"/>
      <c r="BN32" s="67"/>
      <c r="BO32" s="67"/>
      <c r="BP32" s="67"/>
      <c r="BQ32" s="67"/>
      <c r="BR32" s="67"/>
      <c r="BS32" s="68"/>
      <c r="BT32" s="75">
        <v>43252.22</v>
      </c>
      <c r="BU32" s="76"/>
      <c r="BV32" s="76"/>
      <c r="BW32" s="76"/>
      <c r="BX32" s="76"/>
      <c r="BY32" s="76"/>
      <c r="BZ32" s="77"/>
      <c r="CA32" s="56"/>
      <c r="CB32" s="57"/>
      <c r="CC32" s="57"/>
      <c r="CD32" s="57"/>
      <c r="CE32" s="57"/>
      <c r="CF32" s="57"/>
      <c r="CG32" s="58"/>
      <c r="CH32" s="66">
        <f>BT32+CA32</f>
        <v>43252.22</v>
      </c>
      <c r="CI32" s="67"/>
      <c r="CJ32" s="67"/>
      <c r="CK32" s="67"/>
      <c r="CL32" s="67"/>
      <c r="CM32" s="67"/>
      <c r="CN32" s="68"/>
      <c r="CO32" s="66">
        <f>BK32-CH32</f>
        <v>9644.966</v>
      </c>
      <c r="CP32" s="67"/>
      <c r="CQ32" s="67"/>
      <c r="CR32" s="67"/>
      <c r="CS32" s="67"/>
      <c r="CT32" s="67"/>
      <c r="CU32" s="68"/>
      <c r="CV32" s="56"/>
      <c r="CW32" s="57"/>
      <c r="CX32" s="57"/>
      <c r="CY32" s="57"/>
      <c r="CZ32" s="57"/>
      <c r="DA32" s="57"/>
      <c r="DB32" s="57"/>
      <c r="DC32" s="57"/>
      <c r="DD32" s="58"/>
      <c r="DE32" s="56"/>
      <c r="DF32" s="57"/>
      <c r="DG32" s="57"/>
      <c r="DH32" s="57"/>
      <c r="DI32" s="57"/>
      <c r="DJ32" s="57"/>
      <c r="DK32" s="57"/>
      <c r="DL32" s="57"/>
      <c r="DM32" s="58"/>
      <c r="DN32" s="56"/>
      <c r="DO32" s="57"/>
      <c r="DP32" s="57"/>
      <c r="DQ32" s="57"/>
      <c r="DR32" s="57"/>
      <c r="DS32" s="57"/>
      <c r="DT32" s="58"/>
      <c r="DU32" s="56"/>
      <c r="DV32" s="57"/>
      <c r="DW32" s="57"/>
      <c r="DX32" s="57"/>
      <c r="DY32" s="57"/>
      <c r="DZ32" s="57"/>
      <c r="EA32" s="58"/>
      <c r="EB32" s="56"/>
      <c r="EC32" s="57"/>
      <c r="ED32" s="57"/>
      <c r="EE32" s="57"/>
      <c r="EF32" s="57"/>
      <c r="EG32" s="57"/>
      <c r="EH32" s="58"/>
      <c r="EI32" s="56"/>
      <c r="EJ32" s="57"/>
      <c r="EK32" s="57"/>
      <c r="EL32" s="57"/>
      <c r="EM32" s="57"/>
      <c r="EN32" s="57"/>
      <c r="EO32" s="58"/>
      <c r="EP32" s="56"/>
      <c r="EQ32" s="57"/>
      <c r="ER32" s="57"/>
      <c r="ES32" s="57"/>
      <c r="ET32" s="57"/>
      <c r="EU32" s="57"/>
      <c r="EV32" s="57"/>
      <c r="EW32" s="57"/>
      <c r="EX32" s="57"/>
      <c r="EY32" s="58"/>
    </row>
    <row r="33" spans="1:155" s="5" customFormat="1" ht="16.5" customHeight="1">
      <c r="A33" s="99" t="s">
        <v>80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1"/>
      <c r="AN33" s="69" t="s">
        <v>3</v>
      </c>
      <c r="AO33" s="70"/>
      <c r="AP33" s="70"/>
      <c r="AQ33" s="70"/>
      <c r="AR33" s="70"/>
      <c r="AS33" s="70"/>
      <c r="AT33" s="70"/>
      <c r="AU33" s="71"/>
      <c r="AV33" s="72" t="s">
        <v>77</v>
      </c>
      <c r="AW33" s="73"/>
      <c r="AX33" s="73"/>
      <c r="AY33" s="73"/>
      <c r="AZ33" s="73"/>
      <c r="BA33" s="74"/>
      <c r="BB33" s="56"/>
      <c r="BC33" s="57"/>
      <c r="BD33" s="57"/>
      <c r="BE33" s="57"/>
      <c r="BF33" s="57"/>
      <c r="BG33" s="57"/>
      <c r="BH33" s="57"/>
      <c r="BI33" s="57"/>
      <c r="BJ33" s="58"/>
      <c r="BK33" s="56"/>
      <c r="BL33" s="57"/>
      <c r="BM33" s="57"/>
      <c r="BN33" s="57"/>
      <c r="BO33" s="57"/>
      <c r="BP33" s="57"/>
      <c r="BQ33" s="57"/>
      <c r="BR33" s="57"/>
      <c r="BS33" s="58"/>
      <c r="BT33" s="66"/>
      <c r="BU33" s="67"/>
      <c r="BV33" s="67"/>
      <c r="BW33" s="67"/>
      <c r="BX33" s="67"/>
      <c r="BY33" s="67"/>
      <c r="BZ33" s="68"/>
      <c r="CA33" s="56"/>
      <c r="CB33" s="57"/>
      <c r="CC33" s="57"/>
      <c r="CD33" s="57"/>
      <c r="CE33" s="57"/>
      <c r="CF33" s="57"/>
      <c r="CG33" s="58"/>
      <c r="CH33" s="66"/>
      <c r="CI33" s="67"/>
      <c r="CJ33" s="67"/>
      <c r="CK33" s="67"/>
      <c r="CL33" s="67"/>
      <c r="CM33" s="67"/>
      <c r="CN33" s="68"/>
      <c r="CO33" s="66"/>
      <c r="CP33" s="67"/>
      <c r="CQ33" s="67"/>
      <c r="CR33" s="67"/>
      <c r="CS33" s="67"/>
      <c r="CT33" s="67"/>
      <c r="CU33" s="68"/>
      <c r="CV33" s="56"/>
      <c r="CW33" s="57"/>
      <c r="CX33" s="57"/>
      <c r="CY33" s="57"/>
      <c r="CZ33" s="57"/>
      <c r="DA33" s="57"/>
      <c r="DB33" s="57"/>
      <c r="DC33" s="57"/>
      <c r="DD33" s="58"/>
      <c r="DE33" s="56"/>
      <c r="DF33" s="57"/>
      <c r="DG33" s="57"/>
      <c r="DH33" s="57"/>
      <c r="DI33" s="57"/>
      <c r="DJ33" s="57"/>
      <c r="DK33" s="57"/>
      <c r="DL33" s="57"/>
      <c r="DM33" s="58"/>
      <c r="DN33" s="56"/>
      <c r="DO33" s="57"/>
      <c r="DP33" s="57"/>
      <c r="DQ33" s="57"/>
      <c r="DR33" s="57"/>
      <c r="DS33" s="57"/>
      <c r="DT33" s="58"/>
      <c r="DU33" s="56"/>
      <c r="DV33" s="57"/>
      <c r="DW33" s="57"/>
      <c r="DX33" s="57"/>
      <c r="DY33" s="57"/>
      <c r="DZ33" s="57"/>
      <c r="EA33" s="58"/>
      <c r="EB33" s="56"/>
      <c r="EC33" s="57"/>
      <c r="ED33" s="57"/>
      <c r="EE33" s="57"/>
      <c r="EF33" s="57"/>
      <c r="EG33" s="57"/>
      <c r="EH33" s="58"/>
      <c r="EI33" s="56"/>
      <c r="EJ33" s="57"/>
      <c r="EK33" s="57"/>
      <c r="EL33" s="57"/>
      <c r="EM33" s="57"/>
      <c r="EN33" s="57"/>
      <c r="EO33" s="58"/>
      <c r="EP33" s="56"/>
      <c r="EQ33" s="57"/>
      <c r="ER33" s="57"/>
      <c r="ES33" s="57"/>
      <c r="ET33" s="57"/>
      <c r="EU33" s="57"/>
      <c r="EV33" s="57"/>
      <c r="EW33" s="57"/>
      <c r="EX33" s="57"/>
      <c r="EY33" s="58"/>
    </row>
    <row r="34" spans="1:155" s="5" customFormat="1" ht="16.5" customHeight="1">
      <c r="A34" s="105" t="s">
        <v>34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N34" s="69" t="s">
        <v>3</v>
      </c>
      <c r="AO34" s="70"/>
      <c r="AP34" s="70"/>
      <c r="AQ34" s="70"/>
      <c r="AR34" s="70"/>
      <c r="AS34" s="70"/>
      <c r="AT34" s="70"/>
      <c r="AU34" s="71"/>
      <c r="AV34" s="72" t="s">
        <v>78</v>
      </c>
      <c r="AW34" s="73"/>
      <c r="AX34" s="73"/>
      <c r="AY34" s="73"/>
      <c r="AZ34" s="73"/>
      <c r="BA34" s="74"/>
      <c r="BB34" s="66">
        <f>BT34</f>
        <v>370.231</v>
      </c>
      <c r="BC34" s="67"/>
      <c r="BD34" s="67"/>
      <c r="BE34" s="67"/>
      <c r="BF34" s="67"/>
      <c r="BG34" s="67"/>
      <c r="BH34" s="67"/>
      <c r="BI34" s="67"/>
      <c r="BJ34" s="68"/>
      <c r="BK34" s="66">
        <f>BB34</f>
        <v>370.231</v>
      </c>
      <c r="BL34" s="67"/>
      <c r="BM34" s="67"/>
      <c r="BN34" s="67"/>
      <c r="BO34" s="67"/>
      <c r="BP34" s="67"/>
      <c r="BQ34" s="67"/>
      <c r="BR34" s="67"/>
      <c r="BS34" s="68"/>
      <c r="BT34" s="75">
        <v>370.231</v>
      </c>
      <c r="BU34" s="76"/>
      <c r="BV34" s="76"/>
      <c r="BW34" s="76"/>
      <c r="BX34" s="76"/>
      <c r="BY34" s="76"/>
      <c r="BZ34" s="77"/>
      <c r="CA34" s="56"/>
      <c r="CB34" s="57"/>
      <c r="CC34" s="57"/>
      <c r="CD34" s="57"/>
      <c r="CE34" s="57"/>
      <c r="CF34" s="57"/>
      <c r="CG34" s="58"/>
      <c r="CH34" s="66">
        <f>BT34+CA34</f>
        <v>370.231</v>
      </c>
      <c r="CI34" s="67"/>
      <c r="CJ34" s="67"/>
      <c r="CK34" s="67"/>
      <c r="CL34" s="67"/>
      <c r="CM34" s="67"/>
      <c r="CN34" s="68"/>
      <c r="CO34" s="66">
        <f aca="true" t="shared" si="0" ref="CO34:CO39">BK34-CH34</f>
        <v>0</v>
      </c>
      <c r="CP34" s="67"/>
      <c r="CQ34" s="67"/>
      <c r="CR34" s="67"/>
      <c r="CS34" s="67"/>
      <c r="CT34" s="67"/>
      <c r="CU34" s="68"/>
      <c r="CV34" s="56"/>
      <c r="CW34" s="57"/>
      <c r="CX34" s="57"/>
      <c r="CY34" s="57"/>
      <c r="CZ34" s="57"/>
      <c r="DA34" s="57"/>
      <c r="DB34" s="57"/>
      <c r="DC34" s="57"/>
      <c r="DD34" s="58"/>
      <c r="DE34" s="56"/>
      <c r="DF34" s="57"/>
      <c r="DG34" s="57"/>
      <c r="DH34" s="57"/>
      <c r="DI34" s="57"/>
      <c r="DJ34" s="57"/>
      <c r="DK34" s="57"/>
      <c r="DL34" s="57"/>
      <c r="DM34" s="58"/>
      <c r="DN34" s="56"/>
      <c r="DO34" s="57"/>
      <c r="DP34" s="57"/>
      <c r="DQ34" s="57"/>
      <c r="DR34" s="57"/>
      <c r="DS34" s="57"/>
      <c r="DT34" s="58"/>
      <c r="DU34" s="56"/>
      <c r="DV34" s="57"/>
      <c r="DW34" s="57"/>
      <c r="DX34" s="57"/>
      <c r="DY34" s="57"/>
      <c r="DZ34" s="57"/>
      <c r="EA34" s="58"/>
      <c r="EB34" s="56"/>
      <c r="EC34" s="57"/>
      <c r="ED34" s="57"/>
      <c r="EE34" s="57"/>
      <c r="EF34" s="57"/>
      <c r="EG34" s="57"/>
      <c r="EH34" s="58"/>
      <c r="EI34" s="56"/>
      <c r="EJ34" s="57"/>
      <c r="EK34" s="57"/>
      <c r="EL34" s="57"/>
      <c r="EM34" s="57"/>
      <c r="EN34" s="57"/>
      <c r="EO34" s="58"/>
      <c r="EP34" s="56"/>
      <c r="EQ34" s="57"/>
      <c r="ER34" s="57"/>
      <c r="ES34" s="57"/>
      <c r="ET34" s="57"/>
      <c r="EU34" s="57"/>
      <c r="EV34" s="57"/>
      <c r="EW34" s="57"/>
      <c r="EX34" s="57"/>
      <c r="EY34" s="58"/>
    </row>
    <row r="35" spans="1:155" s="5" customFormat="1" ht="8.25">
      <c r="A35" s="81" t="s">
        <v>21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69" t="s">
        <v>3</v>
      </c>
      <c r="AO35" s="70"/>
      <c r="AP35" s="70"/>
      <c r="AQ35" s="70"/>
      <c r="AR35" s="70"/>
      <c r="AS35" s="70"/>
      <c r="AT35" s="70"/>
      <c r="AU35" s="71"/>
      <c r="AV35" s="72" t="s">
        <v>7</v>
      </c>
      <c r="AW35" s="73"/>
      <c r="AX35" s="73"/>
      <c r="AY35" s="73"/>
      <c r="AZ35" s="73"/>
      <c r="BA35" s="74"/>
      <c r="BB35" s="66">
        <f>BB36+BB37+BB38</f>
        <v>46065.198749999996</v>
      </c>
      <c r="BC35" s="67"/>
      <c r="BD35" s="67"/>
      <c r="BE35" s="67"/>
      <c r="BF35" s="67"/>
      <c r="BG35" s="67"/>
      <c r="BH35" s="67"/>
      <c r="BI35" s="67"/>
      <c r="BJ35" s="68"/>
      <c r="BK35" s="66">
        <f>BB35</f>
        <v>46065.198749999996</v>
      </c>
      <c r="BL35" s="67"/>
      <c r="BM35" s="67"/>
      <c r="BN35" s="67"/>
      <c r="BO35" s="67"/>
      <c r="BP35" s="67"/>
      <c r="BQ35" s="67"/>
      <c r="BR35" s="67"/>
      <c r="BS35" s="68"/>
      <c r="BT35" s="66">
        <f>BT36+BT37+BT38</f>
        <v>1793.9260000000002</v>
      </c>
      <c r="BU35" s="67"/>
      <c r="BV35" s="67"/>
      <c r="BW35" s="67"/>
      <c r="BX35" s="67"/>
      <c r="BY35" s="67"/>
      <c r="BZ35" s="68"/>
      <c r="CA35" s="56"/>
      <c r="CB35" s="57"/>
      <c r="CC35" s="57"/>
      <c r="CD35" s="57"/>
      <c r="CE35" s="57"/>
      <c r="CF35" s="57"/>
      <c r="CG35" s="58"/>
      <c r="CH35" s="66">
        <f>BT35+CA35</f>
        <v>1793.9260000000002</v>
      </c>
      <c r="CI35" s="67"/>
      <c r="CJ35" s="67"/>
      <c r="CK35" s="67"/>
      <c r="CL35" s="67"/>
      <c r="CM35" s="67"/>
      <c r="CN35" s="68"/>
      <c r="CO35" s="66">
        <f t="shared" si="0"/>
        <v>44271.27275</v>
      </c>
      <c r="CP35" s="67"/>
      <c r="CQ35" s="67"/>
      <c r="CR35" s="67"/>
      <c r="CS35" s="67"/>
      <c r="CT35" s="67"/>
      <c r="CU35" s="68"/>
      <c r="CV35" s="56"/>
      <c r="CW35" s="57"/>
      <c r="CX35" s="57"/>
      <c r="CY35" s="57"/>
      <c r="CZ35" s="57"/>
      <c r="DA35" s="57"/>
      <c r="DB35" s="57"/>
      <c r="DC35" s="57"/>
      <c r="DD35" s="58"/>
      <c r="DE35" s="56"/>
      <c r="DF35" s="57"/>
      <c r="DG35" s="57"/>
      <c r="DH35" s="57"/>
      <c r="DI35" s="57"/>
      <c r="DJ35" s="57"/>
      <c r="DK35" s="57"/>
      <c r="DL35" s="57"/>
      <c r="DM35" s="58"/>
      <c r="DN35" s="56"/>
      <c r="DO35" s="57"/>
      <c r="DP35" s="57"/>
      <c r="DQ35" s="57"/>
      <c r="DR35" s="57"/>
      <c r="DS35" s="57"/>
      <c r="DT35" s="58"/>
      <c r="DU35" s="56"/>
      <c r="DV35" s="57"/>
      <c r="DW35" s="57"/>
      <c r="DX35" s="57"/>
      <c r="DY35" s="57"/>
      <c r="DZ35" s="57"/>
      <c r="EA35" s="58"/>
      <c r="EB35" s="56"/>
      <c r="EC35" s="57"/>
      <c r="ED35" s="57"/>
      <c r="EE35" s="57"/>
      <c r="EF35" s="57"/>
      <c r="EG35" s="57"/>
      <c r="EH35" s="58"/>
      <c r="EI35" s="56"/>
      <c r="EJ35" s="57"/>
      <c r="EK35" s="57"/>
      <c r="EL35" s="57"/>
      <c r="EM35" s="57"/>
      <c r="EN35" s="57"/>
      <c r="EO35" s="58"/>
      <c r="EP35" s="56"/>
      <c r="EQ35" s="57"/>
      <c r="ER35" s="57"/>
      <c r="ES35" s="57"/>
      <c r="ET35" s="57"/>
      <c r="EU35" s="57"/>
      <c r="EV35" s="57"/>
      <c r="EW35" s="57"/>
      <c r="EX35" s="57"/>
      <c r="EY35" s="58"/>
    </row>
    <row r="36" spans="1:155" s="5" customFormat="1" ht="8.25">
      <c r="A36" s="93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69" t="s">
        <v>3</v>
      </c>
      <c r="AO36" s="70"/>
      <c r="AP36" s="70"/>
      <c r="AQ36" s="70"/>
      <c r="AR36" s="70"/>
      <c r="AS36" s="70"/>
      <c r="AT36" s="70"/>
      <c r="AU36" s="71"/>
      <c r="AV36" s="72"/>
      <c r="AW36" s="73"/>
      <c r="AX36" s="73"/>
      <c r="AY36" s="73"/>
      <c r="AZ36" s="73"/>
      <c r="BA36" s="74"/>
      <c r="BB36" s="75">
        <v>11032.794</v>
      </c>
      <c r="BC36" s="76"/>
      <c r="BD36" s="76"/>
      <c r="BE36" s="76"/>
      <c r="BF36" s="76"/>
      <c r="BG36" s="76"/>
      <c r="BH36" s="76"/>
      <c r="BI36" s="76"/>
      <c r="BJ36" s="77"/>
      <c r="BK36" s="66">
        <f>BB36</f>
        <v>11032.794</v>
      </c>
      <c r="BL36" s="67"/>
      <c r="BM36" s="67"/>
      <c r="BN36" s="67"/>
      <c r="BO36" s="67"/>
      <c r="BP36" s="67"/>
      <c r="BQ36" s="67"/>
      <c r="BR36" s="67"/>
      <c r="BS36" s="68"/>
      <c r="BT36" s="75">
        <v>608.916</v>
      </c>
      <c r="BU36" s="76"/>
      <c r="BV36" s="76"/>
      <c r="BW36" s="76"/>
      <c r="BX36" s="76"/>
      <c r="BY36" s="76"/>
      <c r="BZ36" s="77"/>
      <c r="CA36" s="56"/>
      <c r="CB36" s="57"/>
      <c r="CC36" s="57"/>
      <c r="CD36" s="57"/>
      <c r="CE36" s="57"/>
      <c r="CF36" s="57"/>
      <c r="CG36" s="58"/>
      <c r="CH36" s="66">
        <f>BT36+CA36</f>
        <v>608.916</v>
      </c>
      <c r="CI36" s="67"/>
      <c r="CJ36" s="67"/>
      <c r="CK36" s="67"/>
      <c r="CL36" s="67"/>
      <c r="CM36" s="67"/>
      <c r="CN36" s="68"/>
      <c r="CO36" s="66">
        <f t="shared" si="0"/>
        <v>10423.878</v>
      </c>
      <c r="CP36" s="67"/>
      <c r="CQ36" s="67"/>
      <c r="CR36" s="67"/>
      <c r="CS36" s="67"/>
      <c r="CT36" s="67"/>
      <c r="CU36" s="68"/>
      <c r="CV36" s="56"/>
      <c r="CW36" s="57"/>
      <c r="CX36" s="57"/>
      <c r="CY36" s="57"/>
      <c r="CZ36" s="57"/>
      <c r="DA36" s="57"/>
      <c r="DB36" s="57"/>
      <c r="DC36" s="57"/>
      <c r="DD36" s="58"/>
      <c r="DE36" s="56"/>
      <c r="DF36" s="57"/>
      <c r="DG36" s="57"/>
      <c r="DH36" s="57"/>
      <c r="DI36" s="57"/>
      <c r="DJ36" s="57"/>
      <c r="DK36" s="57"/>
      <c r="DL36" s="57"/>
      <c r="DM36" s="58"/>
      <c r="DN36" s="56"/>
      <c r="DO36" s="57"/>
      <c r="DP36" s="57"/>
      <c r="DQ36" s="57"/>
      <c r="DR36" s="57"/>
      <c r="DS36" s="57"/>
      <c r="DT36" s="58"/>
      <c r="DU36" s="56"/>
      <c r="DV36" s="57"/>
      <c r="DW36" s="57"/>
      <c r="DX36" s="57"/>
      <c r="DY36" s="57"/>
      <c r="DZ36" s="57"/>
      <c r="EA36" s="58"/>
      <c r="EB36" s="56"/>
      <c r="EC36" s="57"/>
      <c r="ED36" s="57"/>
      <c r="EE36" s="57"/>
      <c r="EF36" s="57"/>
      <c r="EG36" s="57"/>
      <c r="EH36" s="58"/>
      <c r="EI36" s="56"/>
      <c r="EJ36" s="57"/>
      <c r="EK36" s="57"/>
      <c r="EL36" s="57"/>
      <c r="EM36" s="57"/>
      <c r="EN36" s="57"/>
      <c r="EO36" s="58"/>
      <c r="EP36" s="56"/>
      <c r="EQ36" s="57"/>
      <c r="ER36" s="57"/>
      <c r="ES36" s="57"/>
      <c r="ET36" s="57"/>
      <c r="EU36" s="57"/>
      <c r="EV36" s="57"/>
      <c r="EW36" s="57"/>
      <c r="EX36" s="57"/>
      <c r="EY36" s="58"/>
    </row>
    <row r="37" spans="1:155" s="5" customFormat="1" ht="8.25">
      <c r="A37" s="93" t="s">
        <v>83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  <c r="AN37" s="69" t="s">
        <v>3</v>
      </c>
      <c r="AO37" s="70"/>
      <c r="AP37" s="70"/>
      <c r="AQ37" s="70"/>
      <c r="AR37" s="70"/>
      <c r="AS37" s="70"/>
      <c r="AT37" s="70"/>
      <c r="AU37" s="71"/>
      <c r="AV37" s="72"/>
      <c r="AW37" s="73"/>
      <c r="AX37" s="73"/>
      <c r="AY37" s="73"/>
      <c r="AZ37" s="73"/>
      <c r="BA37" s="74"/>
      <c r="BB37" s="75">
        <v>19591.2371</v>
      </c>
      <c r="BC37" s="76"/>
      <c r="BD37" s="76"/>
      <c r="BE37" s="76"/>
      <c r="BF37" s="76"/>
      <c r="BG37" s="76"/>
      <c r="BH37" s="76"/>
      <c r="BI37" s="76"/>
      <c r="BJ37" s="77"/>
      <c r="BK37" s="66">
        <f>BB37</f>
        <v>19591.2371</v>
      </c>
      <c r="BL37" s="67"/>
      <c r="BM37" s="67"/>
      <c r="BN37" s="67"/>
      <c r="BO37" s="67"/>
      <c r="BP37" s="67"/>
      <c r="BQ37" s="67"/>
      <c r="BR37" s="67"/>
      <c r="BS37" s="68"/>
      <c r="BT37" s="75">
        <v>159.407</v>
      </c>
      <c r="BU37" s="76"/>
      <c r="BV37" s="76"/>
      <c r="BW37" s="76"/>
      <c r="BX37" s="76"/>
      <c r="BY37" s="76"/>
      <c r="BZ37" s="77"/>
      <c r="CA37" s="56"/>
      <c r="CB37" s="57"/>
      <c r="CC37" s="57"/>
      <c r="CD37" s="57"/>
      <c r="CE37" s="57"/>
      <c r="CF37" s="57"/>
      <c r="CG37" s="58"/>
      <c r="CH37" s="66">
        <f>BT37+CA37</f>
        <v>159.407</v>
      </c>
      <c r="CI37" s="67"/>
      <c r="CJ37" s="67"/>
      <c r="CK37" s="67"/>
      <c r="CL37" s="67"/>
      <c r="CM37" s="67"/>
      <c r="CN37" s="68"/>
      <c r="CO37" s="66">
        <f t="shared" si="0"/>
        <v>19431.8301</v>
      </c>
      <c r="CP37" s="67"/>
      <c r="CQ37" s="67"/>
      <c r="CR37" s="67"/>
      <c r="CS37" s="67"/>
      <c r="CT37" s="67"/>
      <c r="CU37" s="68"/>
      <c r="CV37" s="56"/>
      <c r="CW37" s="57"/>
      <c r="CX37" s="57"/>
      <c r="CY37" s="57"/>
      <c r="CZ37" s="57"/>
      <c r="DA37" s="57"/>
      <c r="DB37" s="57"/>
      <c r="DC37" s="57"/>
      <c r="DD37" s="58"/>
      <c r="DE37" s="56"/>
      <c r="DF37" s="57"/>
      <c r="DG37" s="57"/>
      <c r="DH37" s="57"/>
      <c r="DI37" s="57"/>
      <c r="DJ37" s="57"/>
      <c r="DK37" s="57"/>
      <c r="DL37" s="57"/>
      <c r="DM37" s="58"/>
      <c r="DN37" s="56"/>
      <c r="DO37" s="57"/>
      <c r="DP37" s="57"/>
      <c r="DQ37" s="57"/>
      <c r="DR37" s="57"/>
      <c r="DS37" s="57"/>
      <c r="DT37" s="58"/>
      <c r="DU37" s="56"/>
      <c r="DV37" s="57"/>
      <c r="DW37" s="57"/>
      <c r="DX37" s="57"/>
      <c r="DY37" s="57"/>
      <c r="DZ37" s="57"/>
      <c r="EA37" s="58"/>
      <c r="EB37" s="56"/>
      <c r="EC37" s="57"/>
      <c r="ED37" s="57"/>
      <c r="EE37" s="57"/>
      <c r="EF37" s="57"/>
      <c r="EG37" s="57"/>
      <c r="EH37" s="58"/>
      <c r="EI37" s="56"/>
      <c r="EJ37" s="57"/>
      <c r="EK37" s="57"/>
      <c r="EL37" s="57"/>
      <c r="EM37" s="57"/>
      <c r="EN37" s="57"/>
      <c r="EO37" s="58"/>
      <c r="EP37" s="56"/>
      <c r="EQ37" s="57"/>
      <c r="ER37" s="57"/>
      <c r="ES37" s="57"/>
      <c r="ET37" s="57"/>
      <c r="EU37" s="57"/>
      <c r="EV37" s="57"/>
      <c r="EW37" s="57"/>
      <c r="EX37" s="57"/>
      <c r="EY37" s="58"/>
    </row>
    <row r="38" spans="1:155" s="5" customFormat="1" ht="8.25">
      <c r="A38" s="93" t="s">
        <v>81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69" t="s">
        <v>3</v>
      </c>
      <c r="AO38" s="70"/>
      <c r="AP38" s="70"/>
      <c r="AQ38" s="70"/>
      <c r="AR38" s="70"/>
      <c r="AS38" s="70"/>
      <c r="AT38" s="70"/>
      <c r="AU38" s="71"/>
      <c r="AV38" s="72"/>
      <c r="AW38" s="73"/>
      <c r="AX38" s="73"/>
      <c r="AY38" s="73"/>
      <c r="AZ38" s="73"/>
      <c r="BA38" s="74"/>
      <c r="BB38" s="75">
        <v>15441.16765</v>
      </c>
      <c r="BC38" s="76"/>
      <c r="BD38" s="76"/>
      <c r="BE38" s="76"/>
      <c r="BF38" s="76"/>
      <c r="BG38" s="76"/>
      <c r="BH38" s="76"/>
      <c r="BI38" s="76"/>
      <c r="BJ38" s="77"/>
      <c r="BK38" s="66">
        <f>BB38</f>
        <v>15441.16765</v>
      </c>
      <c r="BL38" s="67"/>
      <c r="BM38" s="67"/>
      <c r="BN38" s="67"/>
      <c r="BO38" s="67"/>
      <c r="BP38" s="67"/>
      <c r="BQ38" s="67"/>
      <c r="BR38" s="67"/>
      <c r="BS38" s="68"/>
      <c r="BT38" s="75">
        <v>1025.603</v>
      </c>
      <c r="BU38" s="76"/>
      <c r="BV38" s="76"/>
      <c r="BW38" s="76"/>
      <c r="BX38" s="76"/>
      <c r="BY38" s="76"/>
      <c r="BZ38" s="77"/>
      <c r="CA38" s="56"/>
      <c r="CB38" s="57"/>
      <c r="CC38" s="57"/>
      <c r="CD38" s="57"/>
      <c r="CE38" s="57"/>
      <c r="CF38" s="57"/>
      <c r="CG38" s="58"/>
      <c r="CH38" s="66">
        <f>BT38+CA38</f>
        <v>1025.603</v>
      </c>
      <c r="CI38" s="67"/>
      <c r="CJ38" s="67"/>
      <c r="CK38" s="67"/>
      <c r="CL38" s="67"/>
      <c r="CM38" s="67"/>
      <c r="CN38" s="68"/>
      <c r="CO38" s="66">
        <f t="shared" si="0"/>
        <v>14415.56465</v>
      </c>
      <c r="CP38" s="67"/>
      <c r="CQ38" s="67"/>
      <c r="CR38" s="67"/>
      <c r="CS38" s="67"/>
      <c r="CT38" s="67"/>
      <c r="CU38" s="68"/>
      <c r="CV38" s="56"/>
      <c r="CW38" s="57"/>
      <c r="CX38" s="57"/>
      <c r="CY38" s="57"/>
      <c r="CZ38" s="57"/>
      <c r="DA38" s="57"/>
      <c r="DB38" s="57"/>
      <c r="DC38" s="57"/>
      <c r="DD38" s="58"/>
      <c r="DE38" s="56"/>
      <c r="DF38" s="57"/>
      <c r="DG38" s="57"/>
      <c r="DH38" s="57"/>
      <c r="DI38" s="57"/>
      <c r="DJ38" s="57"/>
      <c r="DK38" s="57"/>
      <c r="DL38" s="57"/>
      <c r="DM38" s="58"/>
      <c r="DN38" s="56"/>
      <c r="DO38" s="57"/>
      <c r="DP38" s="57"/>
      <c r="DQ38" s="57"/>
      <c r="DR38" s="57"/>
      <c r="DS38" s="57"/>
      <c r="DT38" s="58"/>
      <c r="DU38" s="56"/>
      <c r="DV38" s="57"/>
      <c r="DW38" s="57"/>
      <c r="DX38" s="57"/>
      <c r="DY38" s="57"/>
      <c r="DZ38" s="57"/>
      <c r="EA38" s="58"/>
      <c r="EB38" s="56"/>
      <c r="EC38" s="57"/>
      <c r="ED38" s="57"/>
      <c r="EE38" s="57"/>
      <c r="EF38" s="57"/>
      <c r="EG38" s="57"/>
      <c r="EH38" s="58"/>
      <c r="EI38" s="56"/>
      <c r="EJ38" s="57"/>
      <c r="EK38" s="57"/>
      <c r="EL38" s="57"/>
      <c r="EM38" s="57"/>
      <c r="EN38" s="57"/>
      <c r="EO38" s="58"/>
      <c r="EP38" s="56"/>
      <c r="EQ38" s="57"/>
      <c r="ER38" s="57"/>
      <c r="ES38" s="57"/>
      <c r="ET38" s="57"/>
      <c r="EU38" s="57"/>
      <c r="EV38" s="57"/>
      <c r="EW38" s="57"/>
      <c r="EX38" s="57"/>
      <c r="EY38" s="58"/>
    </row>
    <row r="39" spans="1:155" s="5" customFormat="1" ht="16.5" customHeight="1">
      <c r="A39" s="90" t="s">
        <v>82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2"/>
      <c r="AN39" s="69" t="s">
        <v>22</v>
      </c>
      <c r="AO39" s="70"/>
      <c r="AP39" s="70"/>
      <c r="AQ39" s="70"/>
      <c r="AR39" s="70"/>
      <c r="AS39" s="70"/>
      <c r="AT39" s="70"/>
      <c r="AU39" s="71"/>
      <c r="AV39" s="72"/>
      <c r="AW39" s="73"/>
      <c r="AX39" s="73"/>
      <c r="AY39" s="73"/>
      <c r="AZ39" s="73"/>
      <c r="BA39" s="74"/>
      <c r="BB39" s="66">
        <f>BB42</f>
        <v>58</v>
      </c>
      <c r="BC39" s="67"/>
      <c r="BD39" s="67"/>
      <c r="BE39" s="67"/>
      <c r="BF39" s="67"/>
      <c r="BG39" s="67"/>
      <c r="BH39" s="67"/>
      <c r="BI39" s="67"/>
      <c r="BJ39" s="68"/>
      <c r="BK39" s="66">
        <f>BK41+BK42</f>
        <v>89</v>
      </c>
      <c r="BL39" s="67"/>
      <c r="BM39" s="67"/>
      <c r="BN39" s="67"/>
      <c r="BO39" s="67"/>
      <c r="BP39" s="67"/>
      <c r="BQ39" s="67"/>
      <c r="BR39" s="67"/>
      <c r="BS39" s="68"/>
      <c r="BT39" s="120">
        <v>7</v>
      </c>
      <c r="BU39" s="121"/>
      <c r="BV39" s="121"/>
      <c r="BW39" s="121"/>
      <c r="BX39" s="121"/>
      <c r="BY39" s="121"/>
      <c r="BZ39" s="122"/>
      <c r="CA39" s="56"/>
      <c r="CB39" s="57"/>
      <c r="CC39" s="57"/>
      <c r="CD39" s="57"/>
      <c r="CE39" s="57"/>
      <c r="CF39" s="57"/>
      <c r="CG39" s="58"/>
      <c r="CH39" s="66">
        <f>BT39</f>
        <v>7</v>
      </c>
      <c r="CI39" s="67"/>
      <c r="CJ39" s="67"/>
      <c r="CK39" s="67"/>
      <c r="CL39" s="67"/>
      <c r="CM39" s="67"/>
      <c r="CN39" s="68"/>
      <c r="CO39" s="66">
        <f t="shared" si="0"/>
        <v>82</v>
      </c>
      <c r="CP39" s="67"/>
      <c r="CQ39" s="67"/>
      <c r="CR39" s="67"/>
      <c r="CS39" s="67"/>
      <c r="CT39" s="67"/>
      <c r="CU39" s="68"/>
      <c r="CV39" s="56"/>
      <c r="CW39" s="57"/>
      <c r="CX39" s="57"/>
      <c r="CY39" s="57"/>
      <c r="CZ39" s="57"/>
      <c r="DA39" s="57"/>
      <c r="DB39" s="57"/>
      <c r="DC39" s="57"/>
      <c r="DD39" s="58"/>
      <c r="DE39" s="56"/>
      <c r="DF39" s="57"/>
      <c r="DG39" s="57"/>
      <c r="DH39" s="57"/>
      <c r="DI39" s="57"/>
      <c r="DJ39" s="57"/>
      <c r="DK39" s="57"/>
      <c r="DL39" s="57"/>
      <c r="DM39" s="58"/>
      <c r="DN39" s="56"/>
      <c r="DO39" s="57"/>
      <c r="DP39" s="57"/>
      <c r="DQ39" s="57"/>
      <c r="DR39" s="57"/>
      <c r="DS39" s="57"/>
      <c r="DT39" s="58"/>
      <c r="DU39" s="56"/>
      <c r="DV39" s="57"/>
      <c r="DW39" s="57"/>
      <c r="DX39" s="57"/>
      <c r="DY39" s="57"/>
      <c r="DZ39" s="57"/>
      <c r="EA39" s="58"/>
      <c r="EB39" s="56"/>
      <c r="EC39" s="57"/>
      <c r="ED39" s="57"/>
      <c r="EE39" s="57"/>
      <c r="EF39" s="57"/>
      <c r="EG39" s="57"/>
      <c r="EH39" s="58"/>
      <c r="EI39" s="56"/>
      <c r="EJ39" s="57"/>
      <c r="EK39" s="57"/>
      <c r="EL39" s="57"/>
      <c r="EM39" s="57"/>
      <c r="EN39" s="57"/>
      <c r="EO39" s="58"/>
      <c r="EP39" s="56"/>
      <c r="EQ39" s="57"/>
      <c r="ER39" s="57"/>
      <c r="ES39" s="57"/>
      <c r="ET39" s="57"/>
      <c r="EU39" s="57"/>
      <c r="EV39" s="57"/>
      <c r="EW39" s="57"/>
      <c r="EX39" s="57"/>
      <c r="EY39" s="58"/>
    </row>
    <row r="40" spans="1:155" s="5" customFormat="1" ht="8.25" hidden="1">
      <c r="A40" s="93" t="s">
        <v>23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5"/>
      <c r="AN40" s="69" t="s">
        <v>22</v>
      </c>
      <c r="AO40" s="70"/>
      <c r="AP40" s="70"/>
      <c r="AQ40" s="70"/>
      <c r="AR40" s="70"/>
      <c r="AS40" s="70"/>
      <c r="AT40" s="70"/>
      <c r="AU40" s="71"/>
      <c r="AV40" s="72"/>
      <c r="AW40" s="73"/>
      <c r="AX40" s="73"/>
      <c r="AY40" s="73"/>
      <c r="AZ40" s="73"/>
      <c r="BA40" s="74"/>
      <c r="BB40" s="66"/>
      <c r="BC40" s="67"/>
      <c r="BD40" s="67"/>
      <c r="BE40" s="67"/>
      <c r="BF40" s="67"/>
      <c r="BG40" s="67"/>
      <c r="BH40" s="67"/>
      <c r="BI40" s="67"/>
      <c r="BJ40" s="68"/>
      <c r="BK40" s="66"/>
      <c r="BL40" s="67"/>
      <c r="BM40" s="67"/>
      <c r="BN40" s="67"/>
      <c r="BO40" s="67"/>
      <c r="BP40" s="67"/>
      <c r="BQ40" s="67"/>
      <c r="BR40" s="67"/>
      <c r="BS40" s="68"/>
      <c r="BT40" s="96"/>
      <c r="BU40" s="97"/>
      <c r="BV40" s="97"/>
      <c r="BW40" s="97"/>
      <c r="BX40" s="97"/>
      <c r="BY40" s="97"/>
      <c r="BZ40" s="98"/>
      <c r="CA40" s="56"/>
      <c r="CB40" s="57"/>
      <c r="CC40" s="57"/>
      <c r="CD40" s="57"/>
      <c r="CE40" s="57"/>
      <c r="CF40" s="57"/>
      <c r="CG40" s="58"/>
      <c r="CH40" s="66"/>
      <c r="CI40" s="67"/>
      <c r="CJ40" s="67"/>
      <c r="CK40" s="67"/>
      <c r="CL40" s="67"/>
      <c r="CM40" s="67"/>
      <c r="CN40" s="68"/>
      <c r="CO40" s="66"/>
      <c r="CP40" s="67"/>
      <c r="CQ40" s="67"/>
      <c r="CR40" s="67"/>
      <c r="CS40" s="67"/>
      <c r="CT40" s="67"/>
      <c r="CU40" s="68"/>
      <c r="CV40" s="56"/>
      <c r="CW40" s="57"/>
      <c r="CX40" s="57"/>
      <c r="CY40" s="57"/>
      <c r="CZ40" s="57"/>
      <c r="DA40" s="57"/>
      <c r="DB40" s="57"/>
      <c r="DC40" s="57"/>
      <c r="DD40" s="58"/>
      <c r="DE40" s="56"/>
      <c r="DF40" s="57"/>
      <c r="DG40" s="57"/>
      <c r="DH40" s="57"/>
      <c r="DI40" s="57"/>
      <c r="DJ40" s="57"/>
      <c r="DK40" s="57"/>
      <c r="DL40" s="57"/>
      <c r="DM40" s="58"/>
      <c r="DN40" s="56"/>
      <c r="DO40" s="57"/>
      <c r="DP40" s="57"/>
      <c r="DQ40" s="57"/>
      <c r="DR40" s="57"/>
      <c r="DS40" s="57"/>
      <c r="DT40" s="58"/>
      <c r="DU40" s="56"/>
      <c r="DV40" s="57"/>
      <c r="DW40" s="57"/>
      <c r="DX40" s="57"/>
      <c r="DY40" s="57"/>
      <c r="DZ40" s="57"/>
      <c r="EA40" s="58"/>
      <c r="EB40" s="56"/>
      <c r="EC40" s="57"/>
      <c r="ED40" s="57"/>
      <c r="EE40" s="57"/>
      <c r="EF40" s="57"/>
      <c r="EG40" s="57"/>
      <c r="EH40" s="58"/>
      <c r="EI40" s="56"/>
      <c r="EJ40" s="57"/>
      <c r="EK40" s="57"/>
      <c r="EL40" s="57"/>
      <c r="EM40" s="57"/>
      <c r="EN40" s="57"/>
      <c r="EO40" s="58"/>
      <c r="EP40" s="56"/>
      <c r="EQ40" s="57"/>
      <c r="ER40" s="57"/>
      <c r="ES40" s="57"/>
      <c r="ET40" s="57"/>
      <c r="EU40" s="57"/>
      <c r="EV40" s="57"/>
      <c r="EW40" s="57"/>
      <c r="EX40" s="57"/>
      <c r="EY40" s="58"/>
    </row>
    <row r="41" spans="1:155" s="5" customFormat="1" ht="8.25">
      <c r="A41" s="93" t="s">
        <v>83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  <c r="AN41" s="69" t="s">
        <v>22</v>
      </c>
      <c r="AO41" s="70"/>
      <c r="AP41" s="70"/>
      <c r="AQ41" s="70"/>
      <c r="AR41" s="70"/>
      <c r="AS41" s="70"/>
      <c r="AT41" s="70"/>
      <c r="AU41" s="71"/>
      <c r="AV41" s="72"/>
      <c r="AW41" s="73"/>
      <c r="AX41" s="73"/>
      <c r="AY41" s="73"/>
      <c r="AZ41" s="73"/>
      <c r="BA41" s="74"/>
      <c r="BB41" s="75">
        <v>31</v>
      </c>
      <c r="BC41" s="76"/>
      <c r="BD41" s="76"/>
      <c r="BE41" s="76"/>
      <c r="BF41" s="76"/>
      <c r="BG41" s="76"/>
      <c r="BH41" s="76"/>
      <c r="BI41" s="76"/>
      <c r="BJ41" s="77"/>
      <c r="BK41" s="66">
        <f aca="true" t="shared" si="1" ref="BK41:BK46">BB41</f>
        <v>31</v>
      </c>
      <c r="BL41" s="67"/>
      <c r="BM41" s="67"/>
      <c r="BN41" s="67"/>
      <c r="BO41" s="67"/>
      <c r="BP41" s="67"/>
      <c r="BQ41" s="67"/>
      <c r="BR41" s="67"/>
      <c r="BS41" s="68"/>
      <c r="BT41" s="120">
        <v>1</v>
      </c>
      <c r="BU41" s="121"/>
      <c r="BV41" s="121"/>
      <c r="BW41" s="121"/>
      <c r="BX41" s="121"/>
      <c r="BY41" s="121"/>
      <c r="BZ41" s="122"/>
      <c r="CA41" s="56"/>
      <c r="CB41" s="57"/>
      <c r="CC41" s="57"/>
      <c r="CD41" s="57"/>
      <c r="CE41" s="57"/>
      <c r="CF41" s="57"/>
      <c r="CG41" s="58"/>
      <c r="CH41" s="66">
        <f>BT41</f>
        <v>1</v>
      </c>
      <c r="CI41" s="67"/>
      <c r="CJ41" s="67"/>
      <c r="CK41" s="67"/>
      <c r="CL41" s="67"/>
      <c r="CM41" s="67"/>
      <c r="CN41" s="68"/>
      <c r="CO41" s="66">
        <f aca="true" t="shared" si="2" ref="CO41:CO46">BK41-CH41</f>
        <v>30</v>
      </c>
      <c r="CP41" s="67"/>
      <c r="CQ41" s="67"/>
      <c r="CR41" s="67"/>
      <c r="CS41" s="67"/>
      <c r="CT41" s="67"/>
      <c r="CU41" s="68"/>
      <c r="CV41" s="56"/>
      <c r="CW41" s="57"/>
      <c r="CX41" s="57"/>
      <c r="CY41" s="57"/>
      <c r="CZ41" s="57"/>
      <c r="DA41" s="57"/>
      <c r="DB41" s="57"/>
      <c r="DC41" s="57"/>
      <c r="DD41" s="58"/>
      <c r="DE41" s="56"/>
      <c r="DF41" s="57"/>
      <c r="DG41" s="57"/>
      <c r="DH41" s="57"/>
      <c r="DI41" s="57"/>
      <c r="DJ41" s="57"/>
      <c r="DK41" s="57"/>
      <c r="DL41" s="57"/>
      <c r="DM41" s="58"/>
      <c r="DN41" s="56"/>
      <c r="DO41" s="57"/>
      <c r="DP41" s="57"/>
      <c r="DQ41" s="57"/>
      <c r="DR41" s="57"/>
      <c r="DS41" s="57"/>
      <c r="DT41" s="58"/>
      <c r="DU41" s="56"/>
      <c r="DV41" s="57"/>
      <c r="DW41" s="57"/>
      <c r="DX41" s="57"/>
      <c r="DY41" s="57"/>
      <c r="DZ41" s="57"/>
      <c r="EA41" s="58"/>
      <c r="EB41" s="56"/>
      <c r="EC41" s="57"/>
      <c r="ED41" s="57"/>
      <c r="EE41" s="57"/>
      <c r="EF41" s="57"/>
      <c r="EG41" s="57"/>
      <c r="EH41" s="58"/>
      <c r="EI41" s="56"/>
      <c r="EJ41" s="57"/>
      <c r="EK41" s="57"/>
      <c r="EL41" s="57"/>
      <c r="EM41" s="57"/>
      <c r="EN41" s="57"/>
      <c r="EO41" s="58"/>
      <c r="EP41" s="56"/>
      <c r="EQ41" s="57"/>
      <c r="ER41" s="57"/>
      <c r="ES41" s="57"/>
      <c r="ET41" s="57"/>
      <c r="EU41" s="57"/>
      <c r="EV41" s="57"/>
      <c r="EW41" s="57"/>
      <c r="EX41" s="57"/>
      <c r="EY41" s="58"/>
    </row>
    <row r="42" spans="1:155" s="5" customFormat="1" ht="8.25">
      <c r="A42" s="93" t="s">
        <v>81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5"/>
      <c r="AN42" s="69" t="s">
        <v>22</v>
      </c>
      <c r="AO42" s="70"/>
      <c r="AP42" s="70"/>
      <c r="AQ42" s="70"/>
      <c r="AR42" s="70"/>
      <c r="AS42" s="70"/>
      <c r="AT42" s="70"/>
      <c r="AU42" s="71"/>
      <c r="AV42" s="72"/>
      <c r="AW42" s="73"/>
      <c r="AX42" s="73"/>
      <c r="AY42" s="73"/>
      <c r="AZ42" s="73"/>
      <c r="BA42" s="74"/>
      <c r="BB42" s="75">
        <v>58</v>
      </c>
      <c r="BC42" s="76"/>
      <c r="BD42" s="76"/>
      <c r="BE42" s="76"/>
      <c r="BF42" s="76"/>
      <c r="BG42" s="76"/>
      <c r="BH42" s="76"/>
      <c r="BI42" s="76"/>
      <c r="BJ42" s="77"/>
      <c r="BK42" s="66">
        <f t="shared" si="1"/>
        <v>58</v>
      </c>
      <c r="BL42" s="67"/>
      <c r="BM42" s="67"/>
      <c r="BN42" s="67"/>
      <c r="BO42" s="67"/>
      <c r="BP42" s="67"/>
      <c r="BQ42" s="67"/>
      <c r="BR42" s="67"/>
      <c r="BS42" s="68"/>
      <c r="BT42" s="120">
        <v>6</v>
      </c>
      <c r="BU42" s="121"/>
      <c r="BV42" s="121"/>
      <c r="BW42" s="121"/>
      <c r="BX42" s="121"/>
      <c r="BY42" s="121"/>
      <c r="BZ42" s="122"/>
      <c r="CA42" s="56"/>
      <c r="CB42" s="57"/>
      <c r="CC42" s="57"/>
      <c r="CD42" s="57"/>
      <c r="CE42" s="57"/>
      <c r="CF42" s="57"/>
      <c r="CG42" s="58"/>
      <c r="CH42" s="66">
        <f>BT42</f>
        <v>6</v>
      </c>
      <c r="CI42" s="67"/>
      <c r="CJ42" s="67"/>
      <c r="CK42" s="67"/>
      <c r="CL42" s="67"/>
      <c r="CM42" s="67"/>
      <c r="CN42" s="68"/>
      <c r="CO42" s="66">
        <f>BK42-CH42</f>
        <v>52</v>
      </c>
      <c r="CP42" s="67"/>
      <c r="CQ42" s="67"/>
      <c r="CR42" s="67"/>
      <c r="CS42" s="67"/>
      <c r="CT42" s="67"/>
      <c r="CU42" s="68"/>
      <c r="CV42" s="56"/>
      <c r="CW42" s="57"/>
      <c r="CX42" s="57"/>
      <c r="CY42" s="57"/>
      <c r="CZ42" s="57"/>
      <c r="DA42" s="57"/>
      <c r="DB42" s="57"/>
      <c r="DC42" s="57"/>
      <c r="DD42" s="58"/>
      <c r="DE42" s="56"/>
      <c r="DF42" s="57"/>
      <c r="DG42" s="57"/>
      <c r="DH42" s="57"/>
      <c r="DI42" s="57"/>
      <c r="DJ42" s="57"/>
      <c r="DK42" s="57"/>
      <c r="DL42" s="57"/>
      <c r="DM42" s="58"/>
      <c r="DN42" s="56"/>
      <c r="DO42" s="57"/>
      <c r="DP42" s="57"/>
      <c r="DQ42" s="57"/>
      <c r="DR42" s="57"/>
      <c r="DS42" s="57"/>
      <c r="DT42" s="58"/>
      <c r="DU42" s="56"/>
      <c r="DV42" s="57"/>
      <c r="DW42" s="57"/>
      <c r="DX42" s="57"/>
      <c r="DY42" s="57"/>
      <c r="DZ42" s="57"/>
      <c r="EA42" s="58"/>
      <c r="EB42" s="56"/>
      <c r="EC42" s="57"/>
      <c r="ED42" s="57"/>
      <c r="EE42" s="57"/>
      <c r="EF42" s="57"/>
      <c r="EG42" s="57"/>
      <c r="EH42" s="58"/>
      <c r="EI42" s="56"/>
      <c r="EJ42" s="57"/>
      <c r="EK42" s="57"/>
      <c r="EL42" s="57"/>
      <c r="EM42" s="57"/>
      <c r="EN42" s="57"/>
      <c r="EO42" s="58"/>
      <c r="EP42" s="56"/>
      <c r="EQ42" s="57"/>
      <c r="ER42" s="57"/>
      <c r="ES42" s="57"/>
      <c r="ET42" s="57"/>
      <c r="EU42" s="57"/>
      <c r="EV42" s="57"/>
      <c r="EW42" s="57"/>
      <c r="EX42" s="57"/>
      <c r="EY42" s="58"/>
    </row>
    <row r="43" spans="1:155" s="5" customFormat="1" ht="41.25" customHeight="1">
      <c r="A43" s="81" t="s">
        <v>117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69" t="s">
        <v>3</v>
      </c>
      <c r="AO43" s="70"/>
      <c r="AP43" s="70"/>
      <c r="AQ43" s="70"/>
      <c r="AR43" s="70"/>
      <c r="AS43" s="70"/>
      <c r="AT43" s="70"/>
      <c r="AU43" s="71"/>
      <c r="AV43" s="72" t="s">
        <v>24</v>
      </c>
      <c r="AW43" s="73"/>
      <c r="AX43" s="73"/>
      <c r="AY43" s="73"/>
      <c r="AZ43" s="73"/>
      <c r="BA43" s="74"/>
      <c r="BB43" s="66">
        <f>BB35*30.4%</f>
        <v>14003.820419999998</v>
      </c>
      <c r="BC43" s="67"/>
      <c r="BD43" s="67"/>
      <c r="BE43" s="67"/>
      <c r="BF43" s="67"/>
      <c r="BG43" s="67"/>
      <c r="BH43" s="67"/>
      <c r="BI43" s="67"/>
      <c r="BJ43" s="68"/>
      <c r="BK43" s="66">
        <f t="shared" si="1"/>
        <v>14003.820419999998</v>
      </c>
      <c r="BL43" s="67"/>
      <c r="BM43" s="67"/>
      <c r="BN43" s="67"/>
      <c r="BO43" s="67"/>
      <c r="BP43" s="67"/>
      <c r="BQ43" s="67"/>
      <c r="BR43" s="67"/>
      <c r="BS43" s="68"/>
      <c r="BT43" s="120">
        <f>360.243</f>
        <v>360.243</v>
      </c>
      <c r="BU43" s="121"/>
      <c r="BV43" s="121"/>
      <c r="BW43" s="121"/>
      <c r="BX43" s="121"/>
      <c r="BY43" s="121"/>
      <c r="BZ43" s="122"/>
      <c r="CA43" s="56"/>
      <c r="CB43" s="57"/>
      <c r="CC43" s="57"/>
      <c r="CD43" s="57"/>
      <c r="CE43" s="57"/>
      <c r="CF43" s="57"/>
      <c r="CG43" s="58"/>
      <c r="CH43" s="66">
        <f>BT43+CA43</f>
        <v>360.243</v>
      </c>
      <c r="CI43" s="67"/>
      <c r="CJ43" s="67"/>
      <c r="CK43" s="67"/>
      <c r="CL43" s="67"/>
      <c r="CM43" s="67"/>
      <c r="CN43" s="68"/>
      <c r="CO43" s="66">
        <f t="shared" si="2"/>
        <v>13643.577419999998</v>
      </c>
      <c r="CP43" s="67"/>
      <c r="CQ43" s="67"/>
      <c r="CR43" s="67"/>
      <c r="CS43" s="67"/>
      <c r="CT43" s="67"/>
      <c r="CU43" s="68"/>
      <c r="CV43" s="56"/>
      <c r="CW43" s="57"/>
      <c r="CX43" s="57"/>
      <c r="CY43" s="57"/>
      <c r="CZ43" s="57"/>
      <c r="DA43" s="57"/>
      <c r="DB43" s="57"/>
      <c r="DC43" s="57"/>
      <c r="DD43" s="58"/>
      <c r="DE43" s="56"/>
      <c r="DF43" s="57"/>
      <c r="DG43" s="57"/>
      <c r="DH43" s="57"/>
      <c r="DI43" s="57"/>
      <c r="DJ43" s="57"/>
      <c r="DK43" s="57"/>
      <c r="DL43" s="57"/>
      <c r="DM43" s="58"/>
      <c r="DN43" s="56"/>
      <c r="DO43" s="57"/>
      <c r="DP43" s="57"/>
      <c r="DQ43" s="57"/>
      <c r="DR43" s="57"/>
      <c r="DS43" s="57"/>
      <c r="DT43" s="58"/>
      <c r="DU43" s="56"/>
      <c r="DV43" s="57"/>
      <c r="DW43" s="57"/>
      <c r="DX43" s="57"/>
      <c r="DY43" s="57"/>
      <c r="DZ43" s="57"/>
      <c r="EA43" s="58"/>
      <c r="EB43" s="56"/>
      <c r="EC43" s="57"/>
      <c r="ED43" s="57"/>
      <c r="EE43" s="57"/>
      <c r="EF43" s="57"/>
      <c r="EG43" s="57"/>
      <c r="EH43" s="58"/>
      <c r="EI43" s="56"/>
      <c r="EJ43" s="57"/>
      <c r="EK43" s="57"/>
      <c r="EL43" s="57"/>
      <c r="EM43" s="57"/>
      <c r="EN43" s="57"/>
      <c r="EO43" s="58"/>
      <c r="EP43" s="56"/>
      <c r="EQ43" s="57"/>
      <c r="ER43" s="57"/>
      <c r="ES43" s="57"/>
      <c r="ET43" s="57"/>
      <c r="EU43" s="57"/>
      <c r="EV43" s="57"/>
      <c r="EW43" s="57"/>
      <c r="EX43" s="57"/>
      <c r="EY43" s="58"/>
    </row>
    <row r="44" spans="1:155" s="5" customFormat="1" ht="8.25">
      <c r="A44" s="81" t="s">
        <v>84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3"/>
      <c r="AN44" s="69" t="s">
        <v>3</v>
      </c>
      <c r="AO44" s="70"/>
      <c r="AP44" s="70"/>
      <c r="AQ44" s="70"/>
      <c r="AR44" s="70"/>
      <c r="AS44" s="70"/>
      <c r="AT44" s="70"/>
      <c r="AU44" s="71"/>
      <c r="AV44" s="72" t="s">
        <v>25</v>
      </c>
      <c r="AW44" s="73"/>
      <c r="AX44" s="73"/>
      <c r="AY44" s="73"/>
      <c r="AZ44" s="73"/>
      <c r="BA44" s="74"/>
      <c r="BB44" s="75">
        <f>3473.7-BB47</f>
        <v>173.69999999999982</v>
      </c>
      <c r="BC44" s="76"/>
      <c r="BD44" s="76"/>
      <c r="BE44" s="76"/>
      <c r="BF44" s="76"/>
      <c r="BG44" s="76"/>
      <c r="BH44" s="76"/>
      <c r="BI44" s="76"/>
      <c r="BJ44" s="77"/>
      <c r="BK44" s="66">
        <f t="shared" si="1"/>
        <v>173.69999999999982</v>
      </c>
      <c r="BL44" s="67"/>
      <c r="BM44" s="67"/>
      <c r="BN44" s="67"/>
      <c r="BO44" s="67"/>
      <c r="BP44" s="67"/>
      <c r="BQ44" s="67"/>
      <c r="BR44" s="67"/>
      <c r="BS44" s="68"/>
      <c r="BT44" s="96"/>
      <c r="BU44" s="97"/>
      <c r="BV44" s="97"/>
      <c r="BW44" s="97"/>
      <c r="BX44" s="97"/>
      <c r="BY44" s="97"/>
      <c r="BZ44" s="98"/>
      <c r="CA44" s="56"/>
      <c r="CB44" s="57"/>
      <c r="CC44" s="57"/>
      <c r="CD44" s="57"/>
      <c r="CE44" s="57"/>
      <c r="CF44" s="57"/>
      <c r="CG44" s="58"/>
      <c r="CH44" s="66"/>
      <c r="CI44" s="67"/>
      <c r="CJ44" s="67"/>
      <c r="CK44" s="67"/>
      <c r="CL44" s="67"/>
      <c r="CM44" s="67"/>
      <c r="CN44" s="68"/>
      <c r="CO44" s="66">
        <f>BK44-CH44</f>
        <v>173.69999999999982</v>
      </c>
      <c r="CP44" s="67"/>
      <c r="CQ44" s="67"/>
      <c r="CR44" s="67"/>
      <c r="CS44" s="67"/>
      <c r="CT44" s="67"/>
      <c r="CU44" s="68"/>
      <c r="CV44" s="56"/>
      <c r="CW44" s="57"/>
      <c r="CX44" s="57"/>
      <c r="CY44" s="57"/>
      <c r="CZ44" s="57"/>
      <c r="DA44" s="57"/>
      <c r="DB44" s="57"/>
      <c r="DC44" s="57"/>
      <c r="DD44" s="58"/>
      <c r="DE44" s="56"/>
      <c r="DF44" s="57"/>
      <c r="DG44" s="57"/>
      <c r="DH44" s="57"/>
      <c r="DI44" s="57"/>
      <c r="DJ44" s="57"/>
      <c r="DK44" s="57"/>
      <c r="DL44" s="57"/>
      <c r="DM44" s="58"/>
      <c r="DN44" s="56"/>
      <c r="DO44" s="57"/>
      <c r="DP44" s="57"/>
      <c r="DQ44" s="57"/>
      <c r="DR44" s="57"/>
      <c r="DS44" s="57"/>
      <c r="DT44" s="58"/>
      <c r="DU44" s="56"/>
      <c r="DV44" s="57"/>
      <c r="DW44" s="57"/>
      <c r="DX44" s="57"/>
      <c r="DY44" s="57"/>
      <c r="DZ44" s="57"/>
      <c r="EA44" s="58"/>
      <c r="EB44" s="56"/>
      <c r="EC44" s="57"/>
      <c r="ED44" s="57"/>
      <c r="EE44" s="57"/>
      <c r="EF44" s="57"/>
      <c r="EG44" s="57"/>
      <c r="EH44" s="58"/>
      <c r="EI44" s="56"/>
      <c r="EJ44" s="57"/>
      <c r="EK44" s="57"/>
      <c r="EL44" s="57"/>
      <c r="EM44" s="57"/>
      <c r="EN44" s="57"/>
      <c r="EO44" s="58"/>
      <c r="EP44" s="56"/>
      <c r="EQ44" s="57"/>
      <c r="ER44" s="57"/>
      <c r="ES44" s="57"/>
      <c r="ET44" s="57"/>
      <c r="EU44" s="57"/>
      <c r="EV44" s="57"/>
      <c r="EW44" s="57"/>
      <c r="EX44" s="57"/>
      <c r="EY44" s="58"/>
    </row>
    <row r="45" spans="1:155" s="5" customFormat="1" ht="8.25">
      <c r="A45" s="81" t="s">
        <v>91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3"/>
      <c r="AN45" s="84" t="s">
        <v>3</v>
      </c>
      <c r="AO45" s="85"/>
      <c r="AP45" s="85"/>
      <c r="AQ45" s="85"/>
      <c r="AR45" s="85"/>
      <c r="AS45" s="85"/>
      <c r="AT45" s="85"/>
      <c r="AU45" s="86"/>
      <c r="AV45" s="87" t="s">
        <v>26</v>
      </c>
      <c r="AW45" s="88"/>
      <c r="AX45" s="88"/>
      <c r="AY45" s="88"/>
      <c r="AZ45" s="88"/>
      <c r="BA45" s="89"/>
      <c r="BB45" s="62">
        <f>BB46+BB47</f>
        <v>19028</v>
      </c>
      <c r="BC45" s="63"/>
      <c r="BD45" s="63"/>
      <c r="BE45" s="63"/>
      <c r="BF45" s="63"/>
      <c r="BG45" s="63"/>
      <c r="BH45" s="63"/>
      <c r="BI45" s="63"/>
      <c r="BJ45" s="64"/>
      <c r="BK45" s="62">
        <f t="shared" si="1"/>
        <v>19028</v>
      </c>
      <c r="BL45" s="63"/>
      <c r="BM45" s="63"/>
      <c r="BN45" s="63"/>
      <c r="BO45" s="63"/>
      <c r="BP45" s="63"/>
      <c r="BQ45" s="63"/>
      <c r="BR45" s="63"/>
      <c r="BS45" s="64"/>
      <c r="BT45" s="62">
        <f>BT46+BT47</f>
        <v>6561.507</v>
      </c>
      <c r="BU45" s="63"/>
      <c r="BV45" s="63"/>
      <c r="BW45" s="63"/>
      <c r="BX45" s="63"/>
      <c r="BY45" s="63"/>
      <c r="BZ45" s="64"/>
      <c r="CA45" s="59"/>
      <c r="CB45" s="60"/>
      <c r="CC45" s="60"/>
      <c r="CD45" s="60"/>
      <c r="CE45" s="60"/>
      <c r="CF45" s="60"/>
      <c r="CG45" s="61"/>
      <c r="CH45" s="66">
        <f>BT45+CA45</f>
        <v>6561.507</v>
      </c>
      <c r="CI45" s="67"/>
      <c r="CJ45" s="67"/>
      <c r="CK45" s="67"/>
      <c r="CL45" s="67"/>
      <c r="CM45" s="67"/>
      <c r="CN45" s="68"/>
      <c r="CO45" s="66">
        <f>BK45-CH45</f>
        <v>12466.493</v>
      </c>
      <c r="CP45" s="67"/>
      <c r="CQ45" s="67"/>
      <c r="CR45" s="67"/>
      <c r="CS45" s="67"/>
      <c r="CT45" s="67"/>
      <c r="CU45" s="68"/>
      <c r="CV45" s="59"/>
      <c r="CW45" s="60"/>
      <c r="CX45" s="60"/>
      <c r="CY45" s="60"/>
      <c r="CZ45" s="60"/>
      <c r="DA45" s="60"/>
      <c r="DB45" s="60"/>
      <c r="DC45" s="60"/>
      <c r="DD45" s="61"/>
      <c r="DE45" s="59"/>
      <c r="DF45" s="60"/>
      <c r="DG45" s="60"/>
      <c r="DH45" s="60"/>
      <c r="DI45" s="60"/>
      <c r="DJ45" s="60"/>
      <c r="DK45" s="60"/>
      <c r="DL45" s="60"/>
      <c r="DM45" s="61"/>
      <c r="DN45" s="59"/>
      <c r="DO45" s="60"/>
      <c r="DP45" s="60"/>
      <c r="DQ45" s="60"/>
      <c r="DR45" s="60"/>
      <c r="DS45" s="60"/>
      <c r="DT45" s="61"/>
      <c r="DU45" s="59"/>
      <c r="DV45" s="60"/>
      <c r="DW45" s="60"/>
      <c r="DX45" s="60"/>
      <c r="DY45" s="60"/>
      <c r="DZ45" s="60"/>
      <c r="EA45" s="61"/>
      <c r="EB45" s="59"/>
      <c r="EC45" s="60"/>
      <c r="ED45" s="60"/>
      <c r="EE45" s="60"/>
      <c r="EF45" s="60"/>
      <c r="EG45" s="60"/>
      <c r="EH45" s="61"/>
      <c r="EI45" s="59"/>
      <c r="EJ45" s="60"/>
      <c r="EK45" s="60"/>
      <c r="EL45" s="60"/>
      <c r="EM45" s="60"/>
      <c r="EN45" s="60"/>
      <c r="EO45" s="61"/>
      <c r="EP45" s="59"/>
      <c r="EQ45" s="60"/>
      <c r="ER45" s="60"/>
      <c r="ES45" s="60"/>
      <c r="ET45" s="60"/>
      <c r="EU45" s="60"/>
      <c r="EV45" s="60"/>
      <c r="EW45" s="60"/>
      <c r="EX45" s="60"/>
      <c r="EY45" s="61"/>
    </row>
    <row r="46" spans="1:155" s="5" customFormat="1" ht="8.25">
      <c r="A46" s="90" t="s">
        <v>92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2"/>
      <c r="AN46" s="69" t="s">
        <v>3</v>
      </c>
      <c r="AO46" s="70"/>
      <c r="AP46" s="70"/>
      <c r="AQ46" s="70"/>
      <c r="AR46" s="70"/>
      <c r="AS46" s="70"/>
      <c r="AT46" s="70"/>
      <c r="AU46" s="71"/>
      <c r="AV46" s="72" t="s">
        <v>85</v>
      </c>
      <c r="AW46" s="73"/>
      <c r="AX46" s="73"/>
      <c r="AY46" s="73"/>
      <c r="AZ46" s="73"/>
      <c r="BA46" s="74"/>
      <c r="BB46" s="66">
        <f>'от Юли'!C9</f>
        <v>15728</v>
      </c>
      <c r="BC46" s="67"/>
      <c r="BD46" s="67"/>
      <c r="BE46" s="67"/>
      <c r="BF46" s="67"/>
      <c r="BG46" s="67"/>
      <c r="BH46" s="67"/>
      <c r="BI46" s="67"/>
      <c r="BJ46" s="68"/>
      <c r="BK46" s="66">
        <f t="shared" si="1"/>
        <v>15728</v>
      </c>
      <c r="BL46" s="67"/>
      <c r="BM46" s="67"/>
      <c r="BN46" s="67"/>
      <c r="BO46" s="67"/>
      <c r="BP46" s="67"/>
      <c r="BQ46" s="67"/>
      <c r="BR46" s="67"/>
      <c r="BS46" s="68"/>
      <c r="BT46" s="75">
        <v>6561.507</v>
      </c>
      <c r="BU46" s="76"/>
      <c r="BV46" s="76"/>
      <c r="BW46" s="76"/>
      <c r="BX46" s="76"/>
      <c r="BY46" s="76"/>
      <c r="BZ46" s="77"/>
      <c r="CA46" s="56"/>
      <c r="CB46" s="57"/>
      <c r="CC46" s="57"/>
      <c r="CD46" s="57"/>
      <c r="CE46" s="57"/>
      <c r="CF46" s="57"/>
      <c r="CG46" s="58"/>
      <c r="CH46" s="66">
        <f>BT46+CA46</f>
        <v>6561.507</v>
      </c>
      <c r="CI46" s="67"/>
      <c r="CJ46" s="67"/>
      <c r="CK46" s="67"/>
      <c r="CL46" s="67"/>
      <c r="CM46" s="67"/>
      <c r="CN46" s="68"/>
      <c r="CO46" s="66">
        <f t="shared" si="2"/>
        <v>9166.493</v>
      </c>
      <c r="CP46" s="67"/>
      <c r="CQ46" s="67"/>
      <c r="CR46" s="67"/>
      <c r="CS46" s="67"/>
      <c r="CT46" s="67"/>
      <c r="CU46" s="68"/>
      <c r="CV46" s="56"/>
      <c r="CW46" s="57"/>
      <c r="CX46" s="57"/>
      <c r="CY46" s="57"/>
      <c r="CZ46" s="57"/>
      <c r="DA46" s="57"/>
      <c r="DB46" s="57"/>
      <c r="DC46" s="57"/>
      <c r="DD46" s="58"/>
      <c r="DE46" s="56"/>
      <c r="DF46" s="57"/>
      <c r="DG46" s="57"/>
      <c r="DH46" s="57"/>
      <c r="DI46" s="57"/>
      <c r="DJ46" s="57"/>
      <c r="DK46" s="57"/>
      <c r="DL46" s="57"/>
      <c r="DM46" s="58"/>
      <c r="DN46" s="56"/>
      <c r="DO46" s="57"/>
      <c r="DP46" s="57"/>
      <c r="DQ46" s="57"/>
      <c r="DR46" s="57"/>
      <c r="DS46" s="57"/>
      <c r="DT46" s="58"/>
      <c r="DU46" s="56"/>
      <c r="DV46" s="57"/>
      <c r="DW46" s="57"/>
      <c r="DX46" s="57"/>
      <c r="DY46" s="57"/>
      <c r="DZ46" s="57"/>
      <c r="EA46" s="58"/>
      <c r="EB46" s="56"/>
      <c r="EC46" s="57"/>
      <c r="ED46" s="57"/>
      <c r="EE46" s="57"/>
      <c r="EF46" s="57"/>
      <c r="EG46" s="57"/>
      <c r="EH46" s="58"/>
      <c r="EI46" s="56"/>
      <c r="EJ46" s="57"/>
      <c r="EK46" s="57"/>
      <c r="EL46" s="57"/>
      <c r="EM46" s="57"/>
      <c r="EN46" s="57"/>
      <c r="EO46" s="58"/>
      <c r="EP46" s="56"/>
      <c r="EQ46" s="57"/>
      <c r="ER46" s="57"/>
      <c r="ES46" s="57"/>
      <c r="ET46" s="57"/>
      <c r="EU46" s="57"/>
      <c r="EV46" s="57"/>
      <c r="EW46" s="57"/>
      <c r="EX46" s="57"/>
      <c r="EY46" s="58"/>
    </row>
    <row r="47" spans="1:155" s="5" customFormat="1" ht="8.25">
      <c r="A47" s="90" t="s">
        <v>93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2"/>
      <c r="AN47" s="69" t="s">
        <v>3</v>
      </c>
      <c r="AO47" s="70"/>
      <c r="AP47" s="70"/>
      <c r="AQ47" s="70"/>
      <c r="AR47" s="70"/>
      <c r="AS47" s="70"/>
      <c r="AT47" s="70"/>
      <c r="AU47" s="71"/>
      <c r="AV47" s="72" t="s">
        <v>86</v>
      </c>
      <c r="AW47" s="73"/>
      <c r="AX47" s="73"/>
      <c r="AY47" s="73"/>
      <c r="AZ47" s="73"/>
      <c r="BA47" s="74"/>
      <c r="BB47" s="75">
        <v>3300</v>
      </c>
      <c r="BC47" s="76"/>
      <c r="BD47" s="76"/>
      <c r="BE47" s="76"/>
      <c r="BF47" s="76"/>
      <c r="BG47" s="76"/>
      <c r="BH47" s="76"/>
      <c r="BI47" s="76"/>
      <c r="BJ47" s="77"/>
      <c r="BK47" s="66">
        <f>BB47</f>
        <v>3300</v>
      </c>
      <c r="BL47" s="67"/>
      <c r="BM47" s="67"/>
      <c r="BN47" s="67"/>
      <c r="BO47" s="67"/>
      <c r="BP47" s="67"/>
      <c r="BQ47" s="67"/>
      <c r="BR47" s="67"/>
      <c r="BS47" s="68"/>
      <c r="BT47" s="96"/>
      <c r="BU47" s="97"/>
      <c r="BV47" s="97"/>
      <c r="BW47" s="97"/>
      <c r="BX47" s="97"/>
      <c r="BY47" s="97"/>
      <c r="BZ47" s="98"/>
      <c r="CA47" s="56"/>
      <c r="CB47" s="57"/>
      <c r="CC47" s="57"/>
      <c r="CD47" s="57"/>
      <c r="CE47" s="57"/>
      <c r="CF47" s="57"/>
      <c r="CG47" s="58"/>
      <c r="CH47" s="66"/>
      <c r="CI47" s="67"/>
      <c r="CJ47" s="67"/>
      <c r="CK47" s="67"/>
      <c r="CL47" s="67"/>
      <c r="CM47" s="67"/>
      <c r="CN47" s="68"/>
      <c r="CO47" s="66">
        <f>BK47-CH47</f>
        <v>3300</v>
      </c>
      <c r="CP47" s="67"/>
      <c r="CQ47" s="67"/>
      <c r="CR47" s="67"/>
      <c r="CS47" s="67"/>
      <c r="CT47" s="67"/>
      <c r="CU47" s="68"/>
      <c r="CV47" s="56"/>
      <c r="CW47" s="57"/>
      <c r="CX47" s="57"/>
      <c r="CY47" s="57"/>
      <c r="CZ47" s="57"/>
      <c r="DA47" s="57"/>
      <c r="DB47" s="57"/>
      <c r="DC47" s="57"/>
      <c r="DD47" s="58"/>
      <c r="DE47" s="56"/>
      <c r="DF47" s="57"/>
      <c r="DG47" s="57"/>
      <c r="DH47" s="57"/>
      <c r="DI47" s="57"/>
      <c r="DJ47" s="57"/>
      <c r="DK47" s="57"/>
      <c r="DL47" s="57"/>
      <c r="DM47" s="58"/>
      <c r="DN47" s="56"/>
      <c r="DO47" s="57"/>
      <c r="DP47" s="57"/>
      <c r="DQ47" s="57"/>
      <c r="DR47" s="57"/>
      <c r="DS47" s="57"/>
      <c r="DT47" s="58"/>
      <c r="DU47" s="56"/>
      <c r="DV47" s="57"/>
      <c r="DW47" s="57"/>
      <c r="DX47" s="57"/>
      <c r="DY47" s="57"/>
      <c r="DZ47" s="57"/>
      <c r="EA47" s="58"/>
      <c r="EB47" s="56"/>
      <c r="EC47" s="57"/>
      <c r="ED47" s="57"/>
      <c r="EE47" s="57"/>
      <c r="EF47" s="57"/>
      <c r="EG47" s="57"/>
      <c r="EH47" s="58"/>
      <c r="EI47" s="56"/>
      <c r="EJ47" s="57"/>
      <c r="EK47" s="57"/>
      <c r="EL47" s="57"/>
      <c r="EM47" s="57"/>
      <c r="EN47" s="57"/>
      <c r="EO47" s="58"/>
      <c r="EP47" s="56"/>
      <c r="EQ47" s="57"/>
      <c r="ER47" s="57"/>
      <c r="ES47" s="57"/>
      <c r="ET47" s="57"/>
      <c r="EU47" s="57"/>
      <c r="EV47" s="57"/>
      <c r="EW47" s="57"/>
      <c r="EX47" s="57"/>
      <c r="EY47" s="58"/>
    </row>
    <row r="48" spans="1:155" s="5" customFormat="1" ht="16.5" customHeight="1">
      <c r="A48" s="81" t="s">
        <v>94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3"/>
      <c r="AN48" s="69" t="s">
        <v>3</v>
      </c>
      <c r="AO48" s="70"/>
      <c r="AP48" s="70"/>
      <c r="AQ48" s="70"/>
      <c r="AR48" s="70"/>
      <c r="AS48" s="70"/>
      <c r="AT48" s="70"/>
      <c r="AU48" s="71"/>
      <c r="AV48" s="72" t="s">
        <v>87</v>
      </c>
      <c r="AW48" s="73"/>
      <c r="AX48" s="73"/>
      <c r="AY48" s="73"/>
      <c r="AZ48" s="73"/>
      <c r="BA48" s="74"/>
      <c r="BB48" s="56"/>
      <c r="BC48" s="57"/>
      <c r="BD48" s="57"/>
      <c r="BE48" s="57"/>
      <c r="BF48" s="57"/>
      <c r="BG48" s="57"/>
      <c r="BH48" s="57"/>
      <c r="BI48" s="57"/>
      <c r="BJ48" s="58"/>
      <c r="BK48" s="56"/>
      <c r="BL48" s="57"/>
      <c r="BM48" s="57"/>
      <c r="BN48" s="57"/>
      <c r="BO48" s="57"/>
      <c r="BP48" s="57"/>
      <c r="BQ48" s="57"/>
      <c r="BR48" s="57"/>
      <c r="BS48" s="58"/>
      <c r="BT48" s="96"/>
      <c r="BU48" s="97"/>
      <c r="BV48" s="97"/>
      <c r="BW48" s="97"/>
      <c r="BX48" s="97"/>
      <c r="BY48" s="97"/>
      <c r="BZ48" s="98"/>
      <c r="CA48" s="56"/>
      <c r="CB48" s="57"/>
      <c r="CC48" s="57"/>
      <c r="CD48" s="57"/>
      <c r="CE48" s="57"/>
      <c r="CF48" s="57"/>
      <c r="CG48" s="58"/>
      <c r="CH48" s="66"/>
      <c r="CI48" s="67"/>
      <c r="CJ48" s="67"/>
      <c r="CK48" s="67"/>
      <c r="CL48" s="67"/>
      <c r="CM48" s="67"/>
      <c r="CN48" s="68"/>
      <c r="CO48" s="66"/>
      <c r="CP48" s="67"/>
      <c r="CQ48" s="67"/>
      <c r="CR48" s="67"/>
      <c r="CS48" s="67"/>
      <c r="CT48" s="67"/>
      <c r="CU48" s="68"/>
      <c r="CV48" s="56"/>
      <c r="CW48" s="57"/>
      <c r="CX48" s="57"/>
      <c r="CY48" s="57"/>
      <c r="CZ48" s="57"/>
      <c r="DA48" s="57"/>
      <c r="DB48" s="57"/>
      <c r="DC48" s="57"/>
      <c r="DD48" s="58"/>
      <c r="DE48" s="56"/>
      <c r="DF48" s="57"/>
      <c r="DG48" s="57"/>
      <c r="DH48" s="57"/>
      <c r="DI48" s="57"/>
      <c r="DJ48" s="57"/>
      <c r="DK48" s="57"/>
      <c r="DL48" s="57"/>
      <c r="DM48" s="58"/>
      <c r="DN48" s="56"/>
      <c r="DO48" s="57"/>
      <c r="DP48" s="57"/>
      <c r="DQ48" s="57"/>
      <c r="DR48" s="57"/>
      <c r="DS48" s="57"/>
      <c r="DT48" s="58"/>
      <c r="DU48" s="56"/>
      <c r="DV48" s="57"/>
      <c r="DW48" s="57"/>
      <c r="DX48" s="57"/>
      <c r="DY48" s="57"/>
      <c r="DZ48" s="57"/>
      <c r="EA48" s="58"/>
      <c r="EB48" s="56"/>
      <c r="EC48" s="57"/>
      <c r="ED48" s="57"/>
      <c r="EE48" s="57"/>
      <c r="EF48" s="57"/>
      <c r="EG48" s="57"/>
      <c r="EH48" s="58"/>
      <c r="EI48" s="56"/>
      <c r="EJ48" s="57"/>
      <c r="EK48" s="57"/>
      <c r="EL48" s="57"/>
      <c r="EM48" s="57"/>
      <c r="EN48" s="57"/>
      <c r="EO48" s="58"/>
      <c r="EP48" s="56"/>
      <c r="EQ48" s="57"/>
      <c r="ER48" s="57"/>
      <c r="ES48" s="57"/>
      <c r="ET48" s="57"/>
      <c r="EU48" s="57"/>
      <c r="EV48" s="57"/>
      <c r="EW48" s="57"/>
      <c r="EX48" s="57"/>
      <c r="EY48" s="58"/>
    </row>
    <row r="49" spans="1:155" s="5" customFormat="1" ht="16.5" customHeight="1">
      <c r="A49" s="81" t="s">
        <v>95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3"/>
      <c r="AN49" s="69" t="s">
        <v>3</v>
      </c>
      <c r="AO49" s="70"/>
      <c r="AP49" s="70"/>
      <c r="AQ49" s="70"/>
      <c r="AR49" s="70"/>
      <c r="AS49" s="70"/>
      <c r="AT49" s="70"/>
      <c r="AU49" s="71"/>
      <c r="AV49" s="72" t="s">
        <v>88</v>
      </c>
      <c r="AW49" s="73"/>
      <c r="AX49" s="73"/>
      <c r="AY49" s="73"/>
      <c r="AZ49" s="73"/>
      <c r="BA49" s="74"/>
      <c r="BB49" s="66">
        <v>0</v>
      </c>
      <c r="BC49" s="67"/>
      <c r="BD49" s="67"/>
      <c r="BE49" s="67"/>
      <c r="BF49" s="67"/>
      <c r="BG49" s="67"/>
      <c r="BH49" s="67"/>
      <c r="BI49" s="67"/>
      <c r="BJ49" s="68"/>
      <c r="BK49" s="66">
        <f>BB49</f>
        <v>0</v>
      </c>
      <c r="BL49" s="67"/>
      <c r="BM49" s="67"/>
      <c r="BN49" s="67"/>
      <c r="BO49" s="67"/>
      <c r="BP49" s="67"/>
      <c r="BQ49" s="67"/>
      <c r="BR49" s="67"/>
      <c r="BS49" s="68"/>
      <c r="BT49" s="96"/>
      <c r="BU49" s="97"/>
      <c r="BV49" s="97"/>
      <c r="BW49" s="97"/>
      <c r="BX49" s="97"/>
      <c r="BY49" s="97"/>
      <c r="BZ49" s="98"/>
      <c r="CA49" s="56"/>
      <c r="CB49" s="57"/>
      <c r="CC49" s="57"/>
      <c r="CD49" s="57"/>
      <c r="CE49" s="57"/>
      <c r="CF49" s="57"/>
      <c r="CG49" s="58"/>
      <c r="CH49" s="66"/>
      <c r="CI49" s="67"/>
      <c r="CJ49" s="67"/>
      <c r="CK49" s="67"/>
      <c r="CL49" s="67"/>
      <c r="CM49" s="67"/>
      <c r="CN49" s="68"/>
      <c r="CO49" s="66">
        <f>BK49-CH49</f>
        <v>0</v>
      </c>
      <c r="CP49" s="67"/>
      <c r="CQ49" s="67"/>
      <c r="CR49" s="67"/>
      <c r="CS49" s="67"/>
      <c r="CT49" s="67"/>
      <c r="CU49" s="68"/>
      <c r="CV49" s="56"/>
      <c r="CW49" s="57"/>
      <c r="CX49" s="57"/>
      <c r="CY49" s="57"/>
      <c r="CZ49" s="57"/>
      <c r="DA49" s="57"/>
      <c r="DB49" s="57"/>
      <c r="DC49" s="57"/>
      <c r="DD49" s="58"/>
      <c r="DE49" s="56"/>
      <c r="DF49" s="57"/>
      <c r="DG49" s="57"/>
      <c r="DH49" s="57"/>
      <c r="DI49" s="57"/>
      <c r="DJ49" s="57"/>
      <c r="DK49" s="57"/>
      <c r="DL49" s="57"/>
      <c r="DM49" s="58"/>
      <c r="DN49" s="56"/>
      <c r="DO49" s="57"/>
      <c r="DP49" s="57"/>
      <c r="DQ49" s="57"/>
      <c r="DR49" s="57"/>
      <c r="DS49" s="57"/>
      <c r="DT49" s="58"/>
      <c r="DU49" s="56"/>
      <c r="DV49" s="57"/>
      <c r="DW49" s="57"/>
      <c r="DX49" s="57"/>
      <c r="DY49" s="57"/>
      <c r="DZ49" s="57"/>
      <c r="EA49" s="58"/>
      <c r="EB49" s="56"/>
      <c r="EC49" s="57"/>
      <c r="ED49" s="57"/>
      <c r="EE49" s="57"/>
      <c r="EF49" s="57"/>
      <c r="EG49" s="57"/>
      <c r="EH49" s="58"/>
      <c r="EI49" s="56"/>
      <c r="EJ49" s="57"/>
      <c r="EK49" s="57"/>
      <c r="EL49" s="57"/>
      <c r="EM49" s="57"/>
      <c r="EN49" s="57"/>
      <c r="EO49" s="58"/>
      <c r="EP49" s="56"/>
      <c r="EQ49" s="57"/>
      <c r="ER49" s="57"/>
      <c r="ES49" s="57"/>
      <c r="ET49" s="57"/>
      <c r="EU49" s="57"/>
      <c r="EV49" s="57"/>
      <c r="EW49" s="57"/>
      <c r="EX49" s="57"/>
      <c r="EY49" s="58"/>
    </row>
    <row r="50" spans="1:155" s="5" customFormat="1" ht="8.25">
      <c r="A50" s="81" t="s">
        <v>90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69" t="s">
        <v>3</v>
      </c>
      <c r="AO50" s="70"/>
      <c r="AP50" s="70"/>
      <c r="AQ50" s="70"/>
      <c r="AR50" s="70"/>
      <c r="AS50" s="70"/>
      <c r="AT50" s="70"/>
      <c r="AU50" s="71"/>
      <c r="AV50" s="72" t="s">
        <v>89</v>
      </c>
      <c r="AW50" s="73"/>
      <c r="AX50" s="73"/>
      <c r="AY50" s="73"/>
      <c r="AZ50" s="73"/>
      <c r="BA50" s="74"/>
      <c r="BB50" s="66">
        <f>'от Юли'!C10+'от Юли'!C7</f>
        <v>102549</v>
      </c>
      <c r="BC50" s="67"/>
      <c r="BD50" s="67"/>
      <c r="BE50" s="67"/>
      <c r="BF50" s="67"/>
      <c r="BG50" s="67"/>
      <c r="BH50" s="67"/>
      <c r="BI50" s="67"/>
      <c r="BJ50" s="68"/>
      <c r="BK50" s="66">
        <f>BB50</f>
        <v>102549</v>
      </c>
      <c r="BL50" s="67"/>
      <c r="BM50" s="67"/>
      <c r="BN50" s="67"/>
      <c r="BO50" s="67"/>
      <c r="BP50" s="67"/>
      <c r="BQ50" s="67"/>
      <c r="BR50" s="67"/>
      <c r="BS50" s="68"/>
      <c r="BT50" s="75">
        <f>1002.92-BT36+44.216+45.383+330.457+38.312+63.598</f>
        <v>915.9699999999999</v>
      </c>
      <c r="BU50" s="76"/>
      <c r="BV50" s="76"/>
      <c r="BW50" s="76"/>
      <c r="BX50" s="76"/>
      <c r="BY50" s="76"/>
      <c r="BZ50" s="77"/>
      <c r="CA50" s="56"/>
      <c r="CB50" s="57"/>
      <c r="CC50" s="57"/>
      <c r="CD50" s="57"/>
      <c r="CE50" s="57"/>
      <c r="CF50" s="57"/>
      <c r="CG50" s="58"/>
      <c r="CH50" s="66">
        <f>BT50+CA50</f>
        <v>915.9699999999999</v>
      </c>
      <c r="CI50" s="67"/>
      <c r="CJ50" s="67"/>
      <c r="CK50" s="67"/>
      <c r="CL50" s="67"/>
      <c r="CM50" s="67"/>
      <c r="CN50" s="68"/>
      <c r="CO50" s="66">
        <f>BK50-CH50</f>
        <v>101633.03</v>
      </c>
      <c r="CP50" s="67"/>
      <c r="CQ50" s="67"/>
      <c r="CR50" s="67"/>
      <c r="CS50" s="67"/>
      <c r="CT50" s="67"/>
      <c r="CU50" s="68"/>
      <c r="CV50" s="56"/>
      <c r="CW50" s="57"/>
      <c r="CX50" s="57"/>
      <c r="CY50" s="57"/>
      <c r="CZ50" s="57"/>
      <c r="DA50" s="57"/>
      <c r="DB50" s="57"/>
      <c r="DC50" s="57"/>
      <c r="DD50" s="58"/>
      <c r="DE50" s="56"/>
      <c r="DF50" s="57"/>
      <c r="DG50" s="57"/>
      <c r="DH50" s="57"/>
      <c r="DI50" s="57"/>
      <c r="DJ50" s="57"/>
      <c r="DK50" s="57"/>
      <c r="DL50" s="57"/>
      <c r="DM50" s="58"/>
      <c r="DN50" s="56"/>
      <c r="DO50" s="57"/>
      <c r="DP50" s="57"/>
      <c r="DQ50" s="57"/>
      <c r="DR50" s="57"/>
      <c r="DS50" s="57"/>
      <c r="DT50" s="58"/>
      <c r="DU50" s="56"/>
      <c r="DV50" s="57"/>
      <c r="DW50" s="57"/>
      <c r="DX50" s="57"/>
      <c r="DY50" s="57"/>
      <c r="DZ50" s="57"/>
      <c r="EA50" s="58"/>
      <c r="EB50" s="56"/>
      <c r="EC50" s="57"/>
      <c r="ED50" s="57"/>
      <c r="EE50" s="57"/>
      <c r="EF50" s="57"/>
      <c r="EG50" s="57"/>
      <c r="EH50" s="58"/>
      <c r="EI50" s="56"/>
      <c r="EJ50" s="57"/>
      <c r="EK50" s="57"/>
      <c r="EL50" s="57"/>
      <c r="EM50" s="57"/>
      <c r="EN50" s="57"/>
      <c r="EO50" s="58"/>
      <c r="EP50" s="56"/>
      <c r="EQ50" s="57"/>
      <c r="ER50" s="57"/>
      <c r="ES50" s="57"/>
      <c r="ET50" s="57"/>
      <c r="EU50" s="57"/>
      <c r="EV50" s="57"/>
      <c r="EW50" s="57"/>
      <c r="EX50" s="57"/>
      <c r="EY50" s="58"/>
    </row>
    <row r="51" spans="1:155" s="5" customFormat="1" ht="16.5" customHeight="1">
      <c r="A51" s="102" t="s">
        <v>96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4"/>
      <c r="AN51" s="84" t="s">
        <v>3</v>
      </c>
      <c r="AO51" s="85"/>
      <c r="AP51" s="85"/>
      <c r="AQ51" s="85"/>
      <c r="AR51" s="85"/>
      <c r="AS51" s="85"/>
      <c r="AT51" s="85"/>
      <c r="AU51" s="86"/>
      <c r="AV51" s="87" t="s">
        <v>27</v>
      </c>
      <c r="AW51" s="88"/>
      <c r="AX51" s="88"/>
      <c r="AY51" s="88"/>
      <c r="AZ51" s="88"/>
      <c r="BA51" s="89"/>
      <c r="BB51" s="59"/>
      <c r="BC51" s="60"/>
      <c r="BD51" s="60"/>
      <c r="BE51" s="60"/>
      <c r="BF51" s="60"/>
      <c r="BG51" s="60"/>
      <c r="BH51" s="60"/>
      <c r="BI51" s="60"/>
      <c r="BJ51" s="61"/>
      <c r="BK51" s="59"/>
      <c r="BL51" s="60"/>
      <c r="BM51" s="60"/>
      <c r="BN51" s="60"/>
      <c r="BO51" s="60"/>
      <c r="BP51" s="60"/>
      <c r="BQ51" s="60"/>
      <c r="BR51" s="60"/>
      <c r="BS51" s="61"/>
      <c r="BT51" s="78"/>
      <c r="BU51" s="79"/>
      <c r="BV51" s="79"/>
      <c r="BW51" s="79"/>
      <c r="BX51" s="79"/>
      <c r="BY51" s="79"/>
      <c r="BZ51" s="80"/>
      <c r="CA51" s="59"/>
      <c r="CB51" s="60"/>
      <c r="CC51" s="60"/>
      <c r="CD51" s="60"/>
      <c r="CE51" s="60"/>
      <c r="CF51" s="60"/>
      <c r="CG51" s="61"/>
      <c r="CH51" s="62"/>
      <c r="CI51" s="63"/>
      <c r="CJ51" s="63"/>
      <c r="CK51" s="63"/>
      <c r="CL51" s="63"/>
      <c r="CM51" s="63"/>
      <c r="CN51" s="64"/>
      <c r="CO51" s="62"/>
      <c r="CP51" s="63"/>
      <c r="CQ51" s="63"/>
      <c r="CR51" s="63"/>
      <c r="CS51" s="63"/>
      <c r="CT51" s="63"/>
      <c r="CU51" s="64"/>
      <c r="CV51" s="59"/>
      <c r="CW51" s="60"/>
      <c r="CX51" s="60"/>
      <c r="CY51" s="60"/>
      <c r="CZ51" s="60"/>
      <c r="DA51" s="60"/>
      <c r="DB51" s="60"/>
      <c r="DC51" s="60"/>
      <c r="DD51" s="61"/>
      <c r="DE51" s="59"/>
      <c r="DF51" s="60"/>
      <c r="DG51" s="60"/>
      <c r="DH51" s="60"/>
      <c r="DI51" s="60"/>
      <c r="DJ51" s="60"/>
      <c r="DK51" s="60"/>
      <c r="DL51" s="60"/>
      <c r="DM51" s="61"/>
      <c r="DN51" s="59"/>
      <c r="DO51" s="60"/>
      <c r="DP51" s="60"/>
      <c r="DQ51" s="60"/>
      <c r="DR51" s="60"/>
      <c r="DS51" s="60"/>
      <c r="DT51" s="61"/>
      <c r="DU51" s="59"/>
      <c r="DV51" s="60"/>
      <c r="DW51" s="60"/>
      <c r="DX51" s="60"/>
      <c r="DY51" s="60"/>
      <c r="DZ51" s="60"/>
      <c r="EA51" s="61"/>
      <c r="EB51" s="59"/>
      <c r="EC51" s="60"/>
      <c r="ED51" s="60"/>
      <c r="EE51" s="60"/>
      <c r="EF51" s="60"/>
      <c r="EG51" s="60"/>
      <c r="EH51" s="61"/>
      <c r="EI51" s="59"/>
      <c r="EJ51" s="60"/>
      <c r="EK51" s="60"/>
      <c r="EL51" s="60"/>
      <c r="EM51" s="60"/>
      <c r="EN51" s="60"/>
      <c r="EO51" s="61"/>
      <c r="EP51" s="59"/>
      <c r="EQ51" s="60"/>
      <c r="ER51" s="60"/>
      <c r="ES51" s="60"/>
      <c r="ET51" s="60"/>
      <c r="EU51" s="60"/>
      <c r="EV51" s="60"/>
      <c r="EW51" s="60"/>
      <c r="EX51" s="60"/>
      <c r="EY51" s="61"/>
    </row>
    <row r="52" spans="1:155" s="5" customFormat="1" ht="8.25">
      <c r="A52" s="81" t="s">
        <v>97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3"/>
      <c r="AN52" s="84" t="s">
        <v>3</v>
      </c>
      <c r="AO52" s="85"/>
      <c r="AP52" s="85"/>
      <c r="AQ52" s="85"/>
      <c r="AR52" s="85"/>
      <c r="AS52" s="85"/>
      <c r="AT52" s="85"/>
      <c r="AU52" s="86"/>
      <c r="AV52" s="87" t="s">
        <v>28</v>
      </c>
      <c r="AW52" s="88"/>
      <c r="AX52" s="88"/>
      <c r="AY52" s="88"/>
      <c r="AZ52" s="88"/>
      <c r="BA52" s="89"/>
      <c r="BB52" s="59"/>
      <c r="BC52" s="60"/>
      <c r="BD52" s="60"/>
      <c r="BE52" s="60"/>
      <c r="BF52" s="60"/>
      <c r="BG52" s="60"/>
      <c r="BH52" s="60"/>
      <c r="BI52" s="60"/>
      <c r="BJ52" s="61"/>
      <c r="BK52" s="59"/>
      <c r="BL52" s="60"/>
      <c r="BM52" s="60"/>
      <c r="BN52" s="60"/>
      <c r="BO52" s="60"/>
      <c r="BP52" s="60"/>
      <c r="BQ52" s="60"/>
      <c r="BR52" s="60"/>
      <c r="BS52" s="61"/>
      <c r="BT52" s="62"/>
      <c r="BU52" s="63"/>
      <c r="BV52" s="63"/>
      <c r="BW52" s="63"/>
      <c r="BX52" s="63"/>
      <c r="BY52" s="63"/>
      <c r="BZ52" s="64"/>
      <c r="CA52" s="59"/>
      <c r="CB52" s="60"/>
      <c r="CC52" s="60"/>
      <c r="CD52" s="60"/>
      <c r="CE52" s="60"/>
      <c r="CF52" s="60"/>
      <c r="CG52" s="61"/>
      <c r="CH52" s="62"/>
      <c r="CI52" s="63"/>
      <c r="CJ52" s="63"/>
      <c r="CK52" s="63"/>
      <c r="CL52" s="63"/>
      <c r="CM52" s="63"/>
      <c r="CN52" s="64"/>
      <c r="CO52" s="62"/>
      <c r="CP52" s="63"/>
      <c r="CQ52" s="63"/>
      <c r="CR52" s="63"/>
      <c r="CS52" s="63"/>
      <c r="CT52" s="63"/>
      <c r="CU52" s="64"/>
      <c r="CV52" s="59"/>
      <c r="CW52" s="60"/>
      <c r="CX52" s="60"/>
      <c r="CY52" s="60"/>
      <c r="CZ52" s="60"/>
      <c r="DA52" s="60"/>
      <c r="DB52" s="60"/>
      <c r="DC52" s="60"/>
      <c r="DD52" s="61"/>
      <c r="DE52" s="59"/>
      <c r="DF52" s="60"/>
      <c r="DG52" s="60"/>
      <c r="DH52" s="60"/>
      <c r="DI52" s="60"/>
      <c r="DJ52" s="60"/>
      <c r="DK52" s="60"/>
      <c r="DL52" s="60"/>
      <c r="DM52" s="61"/>
      <c r="DN52" s="59"/>
      <c r="DO52" s="60"/>
      <c r="DP52" s="60"/>
      <c r="DQ52" s="60"/>
      <c r="DR52" s="60"/>
      <c r="DS52" s="60"/>
      <c r="DT52" s="61"/>
      <c r="DU52" s="59"/>
      <c r="DV52" s="60"/>
      <c r="DW52" s="60"/>
      <c r="DX52" s="60"/>
      <c r="DY52" s="60"/>
      <c r="DZ52" s="60"/>
      <c r="EA52" s="61"/>
      <c r="EB52" s="59"/>
      <c r="EC52" s="60"/>
      <c r="ED52" s="60"/>
      <c r="EE52" s="60"/>
      <c r="EF52" s="60"/>
      <c r="EG52" s="60"/>
      <c r="EH52" s="61"/>
      <c r="EI52" s="59"/>
      <c r="EJ52" s="60"/>
      <c r="EK52" s="60"/>
      <c r="EL52" s="60"/>
      <c r="EM52" s="60"/>
      <c r="EN52" s="60"/>
      <c r="EO52" s="61"/>
      <c r="EP52" s="59"/>
      <c r="EQ52" s="60"/>
      <c r="ER52" s="60"/>
      <c r="ES52" s="60"/>
      <c r="ET52" s="60"/>
      <c r="EU52" s="60"/>
      <c r="EV52" s="60"/>
      <c r="EW52" s="60"/>
      <c r="EX52" s="60"/>
      <c r="EY52" s="61"/>
    </row>
    <row r="53" spans="1:155" s="5" customFormat="1" ht="8.25">
      <c r="A53" s="81" t="s">
        <v>35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3"/>
      <c r="AN53" s="84" t="s">
        <v>3</v>
      </c>
      <c r="AO53" s="85"/>
      <c r="AP53" s="85"/>
      <c r="AQ53" s="85"/>
      <c r="AR53" s="85"/>
      <c r="AS53" s="85"/>
      <c r="AT53" s="85"/>
      <c r="AU53" s="86"/>
      <c r="AV53" s="87" t="s">
        <v>98</v>
      </c>
      <c r="AW53" s="88"/>
      <c r="AX53" s="88"/>
      <c r="AY53" s="88"/>
      <c r="AZ53" s="88"/>
      <c r="BA53" s="89"/>
      <c r="BB53" s="59"/>
      <c r="BC53" s="60"/>
      <c r="BD53" s="60"/>
      <c r="BE53" s="60"/>
      <c r="BF53" s="60"/>
      <c r="BG53" s="60"/>
      <c r="BH53" s="60"/>
      <c r="BI53" s="60"/>
      <c r="BJ53" s="61"/>
      <c r="BK53" s="59"/>
      <c r="BL53" s="60"/>
      <c r="BM53" s="60"/>
      <c r="BN53" s="60"/>
      <c r="BO53" s="60"/>
      <c r="BP53" s="60"/>
      <c r="BQ53" s="60"/>
      <c r="BR53" s="60"/>
      <c r="BS53" s="61"/>
      <c r="BT53" s="62"/>
      <c r="BU53" s="63"/>
      <c r="BV53" s="63"/>
      <c r="BW53" s="63"/>
      <c r="BX53" s="63"/>
      <c r="BY53" s="63"/>
      <c r="BZ53" s="64"/>
      <c r="CA53" s="59"/>
      <c r="CB53" s="60"/>
      <c r="CC53" s="60"/>
      <c r="CD53" s="60"/>
      <c r="CE53" s="60"/>
      <c r="CF53" s="60"/>
      <c r="CG53" s="61"/>
      <c r="CH53" s="62"/>
      <c r="CI53" s="63"/>
      <c r="CJ53" s="63"/>
      <c r="CK53" s="63"/>
      <c r="CL53" s="63"/>
      <c r="CM53" s="63"/>
      <c r="CN53" s="64"/>
      <c r="CO53" s="62"/>
      <c r="CP53" s="63"/>
      <c r="CQ53" s="63"/>
      <c r="CR53" s="63"/>
      <c r="CS53" s="63"/>
      <c r="CT53" s="63"/>
      <c r="CU53" s="64"/>
      <c r="CV53" s="59"/>
      <c r="CW53" s="60"/>
      <c r="CX53" s="60"/>
      <c r="CY53" s="60"/>
      <c r="CZ53" s="60"/>
      <c r="DA53" s="60"/>
      <c r="DB53" s="60"/>
      <c r="DC53" s="60"/>
      <c r="DD53" s="61"/>
      <c r="DE53" s="59"/>
      <c r="DF53" s="60"/>
      <c r="DG53" s="60"/>
      <c r="DH53" s="60"/>
      <c r="DI53" s="60"/>
      <c r="DJ53" s="60"/>
      <c r="DK53" s="60"/>
      <c r="DL53" s="60"/>
      <c r="DM53" s="61"/>
      <c r="DN53" s="59"/>
      <c r="DO53" s="60"/>
      <c r="DP53" s="60"/>
      <c r="DQ53" s="60"/>
      <c r="DR53" s="60"/>
      <c r="DS53" s="60"/>
      <c r="DT53" s="61"/>
      <c r="DU53" s="59"/>
      <c r="DV53" s="60"/>
      <c r="DW53" s="60"/>
      <c r="DX53" s="60"/>
      <c r="DY53" s="60"/>
      <c r="DZ53" s="60"/>
      <c r="EA53" s="61"/>
      <c r="EB53" s="59"/>
      <c r="EC53" s="60"/>
      <c r="ED53" s="60"/>
      <c r="EE53" s="60"/>
      <c r="EF53" s="60"/>
      <c r="EG53" s="60"/>
      <c r="EH53" s="61"/>
      <c r="EI53" s="59"/>
      <c r="EJ53" s="60"/>
      <c r="EK53" s="60"/>
      <c r="EL53" s="60"/>
      <c r="EM53" s="60"/>
      <c r="EN53" s="60"/>
      <c r="EO53" s="61"/>
      <c r="EP53" s="59"/>
      <c r="EQ53" s="60"/>
      <c r="ER53" s="60"/>
      <c r="ES53" s="60"/>
      <c r="ET53" s="60"/>
      <c r="EU53" s="60"/>
      <c r="EV53" s="60"/>
      <c r="EW53" s="60"/>
      <c r="EX53" s="60"/>
      <c r="EY53" s="61"/>
    </row>
    <row r="54" spans="1:155" s="5" customFormat="1" ht="8.25">
      <c r="A54" s="81" t="s">
        <v>102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3"/>
      <c r="AN54" s="84" t="s">
        <v>3</v>
      </c>
      <c r="AO54" s="85"/>
      <c r="AP54" s="85"/>
      <c r="AQ54" s="85"/>
      <c r="AR54" s="85"/>
      <c r="AS54" s="85"/>
      <c r="AT54" s="85"/>
      <c r="AU54" s="86"/>
      <c r="AV54" s="87" t="s">
        <v>99</v>
      </c>
      <c r="AW54" s="88"/>
      <c r="AX54" s="88"/>
      <c r="AY54" s="88"/>
      <c r="AZ54" s="88"/>
      <c r="BA54" s="89"/>
      <c r="BB54" s="59"/>
      <c r="BC54" s="60"/>
      <c r="BD54" s="60"/>
      <c r="BE54" s="60"/>
      <c r="BF54" s="60"/>
      <c r="BG54" s="60"/>
      <c r="BH54" s="60"/>
      <c r="BI54" s="60"/>
      <c r="BJ54" s="61"/>
      <c r="BK54" s="59"/>
      <c r="BL54" s="60"/>
      <c r="BM54" s="60"/>
      <c r="BN54" s="60"/>
      <c r="BO54" s="60"/>
      <c r="BP54" s="60"/>
      <c r="BQ54" s="60"/>
      <c r="BR54" s="60"/>
      <c r="BS54" s="61"/>
      <c r="BT54" s="62"/>
      <c r="BU54" s="63"/>
      <c r="BV54" s="63"/>
      <c r="BW54" s="63"/>
      <c r="BX54" s="63"/>
      <c r="BY54" s="63"/>
      <c r="BZ54" s="64"/>
      <c r="CA54" s="59"/>
      <c r="CB54" s="60"/>
      <c r="CC54" s="60"/>
      <c r="CD54" s="60"/>
      <c r="CE54" s="60"/>
      <c r="CF54" s="60"/>
      <c r="CG54" s="61"/>
      <c r="CH54" s="62"/>
      <c r="CI54" s="63"/>
      <c r="CJ54" s="63"/>
      <c r="CK54" s="63"/>
      <c r="CL54" s="63"/>
      <c r="CM54" s="63"/>
      <c r="CN54" s="64"/>
      <c r="CO54" s="62"/>
      <c r="CP54" s="63"/>
      <c r="CQ54" s="63"/>
      <c r="CR54" s="63"/>
      <c r="CS54" s="63"/>
      <c r="CT54" s="63"/>
      <c r="CU54" s="64"/>
      <c r="CV54" s="59"/>
      <c r="CW54" s="60"/>
      <c r="CX54" s="60"/>
      <c r="CY54" s="60"/>
      <c r="CZ54" s="60"/>
      <c r="DA54" s="60"/>
      <c r="DB54" s="60"/>
      <c r="DC54" s="60"/>
      <c r="DD54" s="61"/>
      <c r="DE54" s="59"/>
      <c r="DF54" s="60"/>
      <c r="DG54" s="60"/>
      <c r="DH54" s="60"/>
      <c r="DI54" s="60"/>
      <c r="DJ54" s="60"/>
      <c r="DK54" s="60"/>
      <c r="DL54" s="60"/>
      <c r="DM54" s="61"/>
      <c r="DN54" s="59"/>
      <c r="DO54" s="60"/>
      <c r="DP54" s="60"/>
      <c r="DQ54" s="60"/>
      <c r="DR54" s="60"/>
      <c r="DS54" s="60"/>
      <c r="DT54" s="61"/>
      <c r="DU54" s="59"/>
      <c r="DV54" s="60"/>
      <c r="DW54" s="60"/>
      <c r="DX54" s="60"/>
      <c r="DY54" s="60"/>
      <c r="DZ54" s="60"/>
      <c r="EA54" s="61"/>
      <c r="EB54" s="59"/>
      <c r="EC54" s="60"/>
      <c r="ED54" s="60"/>
      <c r="EE54" s="60"/>
      <c r="EF54" s="60"/>
      <c r="EG54" s="60"/>
      <c r="EH54" s="61"/>
      <c r="EI54" s="59"/>
      <c r="EJ54" s="60"/>
      <c r="EK54" s="60"/>
      <c r="EL54" s="60"/>
      <c r="EM54" s="60"/>
      <c r="EN54" s="60"/>
      <c r="EO54" s="61"/>
      <c r="EP54" s="59"/>
      <c r="EQ54" s="60"/>
      <c r="ER54" s="60"/>
      <c r="ES54" s="60"/>
      <c r="ET54" s="60"/>
      <c r="EU54" s="60"/>
      <c r="EV54" s="60"/>
      <c r="EW54" s="60"/>
      <c r="EX54" s="60"/>
      <c r="EY54" s="61"/>
    </row>
    <row r="55" spans="1:155" s="5" customFormat="1" ht="8.25">
      <c r="A55" s="81" t="s">
        <v>103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3"/>
      <c r="AN55" s="84" t="s">
        <v>3</v>
      </c>
      <c r="AO55" s="85"/>
      <c r="AP55" s="85"/>
      <c r="AQ55" s="85"/>
      <c r="AR55" s="85"/>
      <c r="AS55" s="85"/>
      <c r="AT55" s="85"/>
      <c r="AU55" s="86"/>
      <c r="AV55" s="87" t="s">
        <v>100</v>
      </c>
      <c r="AW55" s="88"/>
      <c r="AX55" s="88"/>
      <c r="AY55" s="88"/>
      <c r="AZ55" s="88"/>
      <c r="BA55" s="89"/>
      <c r="BB55" s="59"/>
      <c r="BC55" s="60"/>
      <c r="BD55" s="60"/>
      <c r="BE55" s="60"/>
      <c r="BF55" s="60"/>
      <c r="BG55" s="60"/>
      <c r="BH55" s="60"/>
      <c r="BI55" s="60"/>
      <c r="BJ55" s="61"/>
      <c r="BK55" s="59"/>
      <c r="BL55" s="60"/>
      <c r="BM55" s="60"/>
      <c r="BN55" s="60"/>
      <c r="BO55" s="60"/>
      <c r="BP55" s="60"/>
      <c r="BQ55" s="60"/>
      <c r="BR55" s="60"/>
      <c r="BS55" s="61"/>
      <c r="BT55" s="62"/>
      <c r="BU55" s="63"/>
      <c r="BV55" s="63"/>
      <c r="BW55" s="63"/>
      <c r="BX55" s="63"/>
      <c r="BY55" s="63"/>
      <c r="BZ55" s="64"/>
      <c r="CA55" s="59"/>
      <c r="CB55" s="60"/>
      <c r="CC55" s="60"/>
      <c r="CD55" s="60"/>
      <c r="CE55" s="60"/>
      <c r="CF55" s="60"/>
      <c r="CG55" s="61"/>
      <c r="CH55" s="62"/>
      <c r="CI55" s="63"/>
      <c r="CJ55" s="63"/>
      <c r="CK55" s="63"/>
      <c r="CL55" s="63"/>
      <c r="CM55" s="63"/>
      <c r="CN55" s="64"/>
      <c r="CO55" s="62"/>
      <c r="CP55" s="63"/>
      <c r="CQ55" s="63"/>
      <c r="CR55" s="63"/>
      <c r="CS55" s="63"/>
      <c r="CT55" s="63"/>
      <c r="CU55" s="64"/>
      <c r="CV55" s="59"/>
      <c r="CW55" s="60"/>
      <c r="CX55" s="60"/>
      <c r="CY55" s="60"/>
      <c r="CZ55" s="60"/>
      <c r="DA55" s="60"/>
      <c r="DB55" s="60"/>
      <c r="DC55" s="60"/>
      <c r="DD55" s="61"/>
      <c r="DE55" s="59"/>
      <c r="DF55" s="60"/>
      <c r="DG55" s="60"/>
      <c r="DH55" s="60"/>
      <c r="DI55" s="60"/>
      <c r="DJ55" s="60"/>
      <c r="DK55" s="60"/>
      <c r="DL55" s="60"/>
      <c r="DM55" s="61"/>
      <c r="DN55" s="59"/>
      <c r="DO55" s="60"/>
      <c r="DP55" s="60"/>
      <c r="DQ55" s="60"/>
      <c r="DR55" s="60"/>
      <c r="DS55" s="60"/>
      <c r="DT55" s="61"/>
      <c r="DU55" s="59"/>
      <c r="DV55" s="60"/>
      <c r="DW55" s="60"/>
      <c r="DX55" s="60"/>
      <c r="DY55" s="60"/>
      <c r="DZ55" s="60"/>
      <c r="EA55" s="61"/>
      <c r="EB55" s="59"/>
      <c r="EC55" s="60"/>
      <c r="ED55" s="60"/>
      <c r="EE55" s="60"/>
      <c r="EF55" s="60"/>
      <c r="EG55" s="60"/>
      <c r="EH55" s="61"/>
      <c r="EI55" s="59"/>
      <c r="EJ55" s="60"/>
      <c r="EK55" s="60"/>
      <c r="EL55" s="60"/>
      <c r="EM55" s="60"/>
      <c r="EN55" s="60"/>
      <c r="EO55" s="61"/>
      <c r="EP55" s="59"/>
      <c r="EQ55" s="60"/>
      <c r="ER55" s="60"/>
      <c r="ES55" s="60"/>
      <c r="ET55" s="60"/>
      <c r="EU55" s="60"/>
      <c r="EV55" s="60"/>
      <c r="EW55" s="60"/>
      <c r="EX55" s="60"/>
      <c r="EY55" s="61"/>
    </row>
    <row r="56" spans="1:155" s="5" customFormat="1" ht="8.25">
      <c r="A56" s="81" t="s">
        <v>104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3"/>
      <c r="AN56" s="84" t="s">
        <v>3</v>
      </c>
      <c r="AO56" s="85"/>
      <c r="AP56" s="85"/>
      <c r="AQ56" s="85"/>
      <c r="AR56" s="85"/>
      <c r="AS56" s="85"/>
      <c r="AT56" s="85"/>
      <c r="AU56" s="86"/>
      <c r="AV56" s="87" t="s">
        <v>101</v>
      </c>
      <c r="AW56" s="88"/>
      <c r="AX56" s="88"/>
      <c r="AY56" s="88"/>
      <c r="AZ56" s="88"/>
      <c r="BA56" s="89"/>
      <c r="BB56" s="59"/>
      <c r="BC56" s="60"/>
      <c r="BD56" s="60"/>
      <c r="BE56" s="60"/>
      <c r="BF56" s="60"/>
      <c r="BG56" s="60"/>
      <c r="BH56" s="60"/>
      <c r="BI56" s="60"/>
      <c r="BJ56" s="61"/>
      <c r="BK56" s="59"/>
      <c r="BL56" s="60"/>
      <c r="BM56" s="60"/>
      <c r="BN56" s="60"/>
      <c r="BO56" s="60"/>
      <c r="BP56" s="60"/>
      <c r="BQ56" s="60"/>
      <c r="BR56" s="60"/>
      <c r="BS56" s="61"/>
      <c r="BT56" s="62"/>
      <c r="BU56" s="63"/>
      <c r="BV56" s="63"/>
      <c r="BW56" s="63"/>
      <c r="BX56" s="63"/>
      <c r="BY56" s="63"/>
      <c r="BZ56" s="64"/>
      <c r="CA56" s="59"/>
      <c r="CB56" s="60"/>
      <c r="CC56" s="60"/>
      <c r="CD56" s="60"/>
      <c r="CE56" s="60"/>
      <c r="CF56" s="60"/>
      <c r="CG56" s="61"/>
      <c r="CH56" s="62"/>
      <c r="CI56" s="63"/>
      <c r="CJ56" s="63"/>
      <c r="CK56" s="63"/>
      <c r="CL56" s="63"/>
      <c r="CM56" s="63"/>
      <c r="CN56" s="64"/>
      <c r="CO56" s="62"/>
      <c r="CP56" s="63"/>
      <c r="CQ56" s="63"/>
      <c r="CR56" s="63"/>
      <c r="CS56" s="63"/>
      <c r="CT56" s="63"/>
      <c r="CU56" s="64"/>
      <c r="CV56" s="59"/>
      <c r="CW56" s="60"/>
      <c r="CX56" s="60"/>
      <c r="CY56" s="60"/>
      <c r="CZ56" s="60"/>
      <c r="DA56" s="60"/>
      <c r="DB56" s="60"/>
      <c r="DC56" s="60"/>
      <c r="DD56" s="61"/>
      <c r="DE56" s="59"/>
      <c r="DF56" s="60"/>
      <c r="DG56" s="60"/>
      <c r="DH56" s="60"/>
      <c r="DI56" s="60"/>
      <c r="DJ56" s="60"/>
      <c r="DK56" s="60"/>
      <c r="DL56" s="60"/>
      <c r="DM56" s="61"/>
      <c r="DN56" s="59"/>
      <c r="DO56" s="60"/>
      <c r="DP56" s="60"/>
      <c r="DQ56" s="60"/>
      <c r="DR56" s="60"/>
      <c r="DS56" s="60"/>
      <c r="DT56" s="61"/>
      <c r="DU56" s="59"/>
      <c r="DV56" s="60"/>
      <c r="DW56" s="60"/>
      <c r="DX56" s="60"/>
      <c r="DY56" s="60"/>
      <c r="DZ56" s="60"/>
      <c r="EA56" s="61"/>
      <c r="EB56" s="59"/>
      <c r="EC56" s="60"/>
      <c r="ED56" s="60"/>
      <c r="EE56" s="60"/>
      <c r="EF56" s="60"/>
      <c r="EG56" s="60"/>
      <c r="EH56" s="61"/>
      <c r="EI56" s="59"/>
      <c r="EJ56" s="60"/>
      <c r="EK56" s="60"/>
      <c r="EL56" s="60"/>
      <c r="EM56" s="60"/>
      <c r="EN56" s="60"/>
      <c r="EO56" s="61"/>
      <c r="EP56" s="59"/>
      <c r="EQ56" s="60"/>
      <c r="ER56" s="60"/>
      <c r="ES56" s="60"/>
      <c r="ET56" s="60"/>
      <c r="EU56" s="60"/>
      <c r="EV56" s="60"/>
      <c r="EW56" s="60"/>
      <c r="EX56" s="60"/>
      <c r="EY56" s="61"/>
    </row>
    <row r="57" spans="1:155" s="5" customFormat="1" ht="8.25">
      <c r="A57" s="102" t="s">
        <v>105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4"/>
      <c r="AN57" s="84" t="s">
        <v>3</v>
      </c>
      <c r="AO57" s="85"/>
      <c r="AP57" s="85"/>
      <c r="AQ57" s="85"/>
      <c r="AR57" s="85"/>
      <c r="AS57" s="85"/>
      <c r="AT57" s="85"/>
      <c r="AU57" s="86"/>
      <c r="AV57" s="87" t="s">
        <v>29</v>
      </c>
      <c r="AW57" s="88"/>
      <c r="AX57" s="88"/>
      <c r="AY57" s="88"/>
      <c r="AZ57" s="88"/>
      <c r="BA57" s="89"/>
      <c r="BB57" s="59"/>
      <c r="BC57" s="60"/>
      <c r="BD57" s="60"/>
      <c r="BE57" s="60"/>
      <c r="BF57" s="60"/>
      <c r="BG57" s="60"/>
      <c r="BH57" s="60"/>
      <c r="BI57" s="60"/>
      <c r="BJ57" s="61"/>
      <c r="BK57" s="59"/>
      <c r="BL57" s="60"/>
      <c r="BM57" s="60"/>
      <c r="BN57" s="60"/>
      <c r="BO57" s="60"/>
      <c r="BP57" s="60"/>
      <c r="BQ57" s="60"/>
      <c r="BR57" s="60"/>
      <c r="BS57" s="61"/>
      <c r="BT57" s="62"/>
      <c r="BU57" s="63"/>
      <c r="BV57" s="63"/>
      <c r="BW57" s="63"/>
      <c r="BX57" s="63"/>
      <c r="BY57" s="63"/>
      <c r="BZ57" s="64"/>
      <c r="CA57" s="59"/>
      <c r="CB57" s="60"/>
      <c r="CC57" s="60"/>
      <c r="CD57" s="60"/>
      <c r="CE57" s="60"/>
      <c r="CF57" s="60"/>
      <c r="CG57" s="61"/>
      <c r="CH57" s="62"/>
      <c r="CI57" s="63"/>
      <c r="CJ57" s="63"/>
      <c r="CK57" s="63"/>
      <c r="CL57" s="63"/>
      <c r="CM57" s="63"/>
      <c r="CN57" s="64"/>
      <c r="CO57" s="62"/>
      <c r="CP57" s="63"/>
      <c r="CQ57" s="63"/>
      <c r="CR57" s="63"/>
      <c r="CS57" s="63"/>
      <c r="CT57" s="63"/>
      <c r="CU57" s="64"/>
      <c r="CV57" s="59"/>
      <c r="CW57" s="60"/>
      <c r="CX57" s="60"/>
      <c r="CY57" s="60"/>
      <c r="CZ57" s="60"/>
      <c r="DA57" s="60"/>
      <c r="DB57" s="60"/>
      <c r="DC57" s="60"/>
      <c r="DD57" s="61"/>
      <c r="DE57" s="59"/>
      <c r="DF57" s="60"/>
      <c r="DG57" s="60"/>
      <c r="DH57" s="60"/>
      <c r="DI57" s="60"/>
      <c r="DJ57" s="60"/>
      <c r="DK57" s="60"/>
      <c r="DL57" s="60"/>
      <c r="DM57" s="61"/>
      <c r="DN57" s="59"/>
      <c r="DO57" s="60"/>
      <c r="DP57" s="60"/>
      <c r="DQ57" s="60"/>
      <c r="DR57" s="60"/>
      <c r="DS57" s="60"/>
      <c r="DT57" s="61"/>
      <c r="DU57" s="59"/>
      <c r="DV57" s="60"/>
      <c r="DW57" s="60"/>
      <c r="DX57" s="60"/>
      <c r="DY57" s="60"/>
      <c r="DZ57" s="60"/>
      <c r="EA57" s="61"/>
      <c r="EB57" s="59"/>
      <c r="EC57" s="60"/>
      <c r="ED57" s="60"/>
      <c r="EE57" s="60"/>
      <c r="EF57" s="60"/>
      <c r="EG57" s="60"/>
      <c r="EH57" s="61"/>
      <c r="EI57" s="59"/>
      <c r="EJ57" s="60"/>
      <c r="EK57" s="60"/>
      <c r="EL57" s="60"/>
      <c r="EM57" s="60"/>
      <c r="EN57" s="60"/>
      <c r="EO57" s="61"/>
      <c r="EP57" s="59"/>
      <c r="EQ57" s="60"/>
      <c r="ER57" s="60"/>
      <c r="ES57" s="60"/>
      <c r="ET57" s="60"/>
      <c r="EU57" s="60"/>
      <c r="EV57" s="60"/>
      <c r="EW57" s="60"/>
      <c r="EX57" s="60"/>
      <c r="EY57" s="61"/>
    </row>
    <row r="58" spans="1:155" s="12" customFormat="1" ht="9.75">
      <c r="A58" s="50" t="s">
        <v>32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2"/>
    </row>
    <row r="59" spans="1:155" s="5" customFormat="1" ht="8.25">
      <c r="A59" s="102" t="s">
        <v>39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4"/>
      <c r="AN59" s="69" t="s">
        <v>3</v>
      </c>
      <c r="AO59" s="70"/>
      <c r="AP59" s="70"/>
      <c r="AQ59" s="70"/>
      <c r="AR59" s="70"/>
      <c r="AS59" s="70"/>
      <c r="AT59" s="70"/>
      <c r="AU59" s="71"/>
      <c r="AV59" s="72" t="s">
        <v>30</v>
      </c>
      <c r="AW59" s="73"/>
      <c r="AX59" s="73"/>
      <c r="AY59" s="73"/>
      <c r="AZ59" s="73"/>
      <c r="BA59" s="74"/>
      <c r="BB59" s="66"/>
      <c r="BC59" s="57"/>
      <c r="BD59" s="57"/>
      <c r="BE59" s="57"/>
      <c r="BF59" s="57"/>
      <c r="BG59" s="57"/>
      <c r="BH59" s="57"/>
      <c r="BI59" s="57"/>
      <c r="BJ59" s="58"/>
      <c r="BK59" s="56"/>
      <c r="BL59" s="57"/>
      <c r="BM59" s="57"/>
      <c r="BN59" s="57"/>
      <c r="BO59" s="57"/>
      <c r="BP59" s="57"/>
      <c r="BQ59" s="57"/>
      <c r="BR59" s="57"/>
      <c r="BS59" s="58"/>
      <c r="BT59" s="66"/>
      <c r="BU59" s="57"/>
      <c r="BV59" s="57"/>
      <c r="BW59" s="57"/>
      <c r="BX59" s="57"/>
      <c r="BY59" s="57"/>
      <c r="BZ59" s="58"/>
      <c r="CA59" s="56"/>
      <c r="CB59" s="57"/>
      <c r="CC59" s="57"/>
      <c r="CD59" s="57"/>
      <c r="CE59" s="57"/>
      <c r="CF59" s="57"/>
      <c r="CG59" s="58"/>
      <c r="CH59" s="66"/>
      <c r="CI59" s="67"/>
      <c r="CJ59" s="67"/>
      <c r="CK59" s="67"/>
      <c r="CL59" s="67"/>
      <c r="CM59" s="67"/>
      <c r="CN59" s="68"/>
      <c r="CO59" s="66"/>
      <c r="CP59" s="67"/>
      <c r="CQ59" s="67"/>
      <c r="CR59" s="67"/>
      <c r="CS59" s="67"/>
      <c r="CT59" s="67"/>
      <c r="CU59" s="68"/>
      <c r="CV59" s="56"/>
      <c r="CW59" s="57"/>
      <c r="CX59" s="57"/>
      <c r="CY59" s="57"/>
      <c r="CZ59" s="57"/>
      <c r="DA59" s="57"/>
      <c r="DB59" s="57"/>
      <c r="DC59" s="57"/>
      <c r="DD59" s="58"/>
      <c r="DE59" s="56"/>
      <c r="DF59" s="57"/>
      <c r="DG59" s="57"/>
      <c r="DH59" s="57"/>
      <c r="DI59" s="57"/>
      <c r="DJ59" s="57"/>
      <c r="DK59" s="57"/>
      <c r="DL59" s="57"/>
      <c r="DM59" s="58"/>
      <c r="DN59" s="56"/>
      <c r="DO59" s="57"/>
      <c r="DP59" s="57"/>
      <c r="DQ59" s="57"/>
      <c r="DR59" s="57"/>
      <c r="DS59" s="57"/>
      <c r="DT59" s="58"/>
      <c r="DU59" s="56"/>
      <c r="DV59" s="57"/>
      <c r="DW59" s="57"/>
      <c r="DX59" s="57"/>
      <c r="DY59" s="57"/>
      <c r="DZ59" s="57"/>
      <c r="EA59" s="58"/>
      <c r="EB59" s="56"/>
      <c r="EC59" s="57"/>
      <c r="ED59" s="57"/>
      <c r="EE59" s="57"/>
      <c r="EF59" s="57"/>
      <c r="EG59" s="57"/>
      <c r="EH59" s="58"/>
      <c r="EI59" s="56"/>
      <c r="EJ59" s="57"/>
      <c r="EK59" s="57"/>
      <c r="EL59" s="57"/>
      <c r="EM59" s="57"/>
      <c r="EN59" s="57"/>
      <c r="EO59" s="58"/>
      <c r="EP59" s="56"/>
      <c r="EQ59" s="57"/>
      <c r="ER59" s="57"/>
      <c r="ES59" s="57"/>
      <c r="ET59" s="57"/>
      <c r="EU59" s="57"/>
      <c r="EV59" s="57"/>
      <c r="EW59" s="57"/>
      <c r="EX59" s="57"/>
      <c r="EY59" s="58"/>
    </row>
    <row r="60" spans="1:155" s="5" customFormat="1" ht="8.25">
      <c r="A60" s="102" t="s">
        <v>40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4"/>
      <c r="AN60" s="69" t="s">
        <v>3</v>
      </c>
      <c r="AO60" s="70"/>
      <c r="AP60" s="70"/>
      <c r="AQ60" s="70"/>
      <c r="AR60" s="70"/>
      <c r="AS60" s="70"/>
      <c r="AT60" s="70"/>
      <c r="AU60" s="71"/>
      <c r="AV60" s="72" t="s">
        <v>31</v>
      </c>
      <c r="AW60" s="73"/>
      <c r="AX60" s="73"/>
      <c r="AY60" s="73"/>
      <c r="AZ60" s="73"/>
      <c r="BA60" s="74"/>
      <c r="BB60" s="66"/>
      <c r="BC60" s="57"/>
      <c r="BD60" s="57"/>
      <c r="BE60" s="57"/>
      <c r="BF60" s="57"/>
      <c r="BG60" s="57"/>
      <c r="BH60" s="57"/>
      <c r="BI60" s="57"/>
      <c r="BJ60" s="58"/>
      <c r="BK60" s="56"/>
      <c r="BL60" s="57"/>
      <c r="BM60" s="57"/>
      <c r="BN60" s="57"/>
      <c r="BO60" s="57"/>
      <c r="BP60" s="57"/>
      <c r="BQ60" s="57"/>
      <c r="BR60" s="57"/>
      <c r="BS60" s="58"/>
      <c r="BT60" s="66"/>
      <c r="BU60" s="67"/>
      <c r="BV60" s="67"/>
      <c r="BW60" s="67"/>
      <c r="BX60" s="67"/>
      <c r="BY60" s="67"/>
      <c r="BZ60" s="68"/>
      <c r="CA60" s="56"/>
      <c r="CB60" s="57"/>
      <c r="CC60" s="57"/>
      <c r="CD60" s="57"/>
      <c r="CE60" s="57"/>
      <c r="CF60" s="57"/>
      <c r="CG60" s="58"/>
      <c r="CH60" s="66"/>
      <c r="CI60" s="67"/>
      <c r="CJ60" s="67"/>
      <c r="CK60" s="67"/>
      <c r="CL60" s="67"/>
      <c r="CM60" s="67"/>
      <c r="CN60" s="68"/>
      <c r="CO60" s="66"/>
      <c r="CP60" s="67"/>
      <c r="CQ60" s="67"/>
      <c r="CR60" s="67"/>
      <c r="CS60" s="67"/>
      <c r="CT60" s="67"/>
      <c r="CU60" s="68"/>
      <c r="CV60" s="56"/>
      <c r="CW60" s="57"/>
      <c r="CX60" s="57"/>
      <c r="CY60" s="57"/>
      <c r="CZ60" s="57"/>
      <c r="DA60" s="57"/>
      <c r="DB60" s="57"/>
      <c r="DC60" s="57"/>
      <c r="DD60" s="58"/>
      <c r="DE60" s="56"/>
      <c r="DF60" s="57"/>
      <c r="DG60" s="57"/>
      <c r="DH60" s="57"/>
      <c r="DI60" s="57"/>
      <c r="DJ60" s="57"/>
      <c r="DK60" s="57"/>
      <c r="DL60" s="57"/>
      <c r="DM60" s="58"/>
      <c r="DN60" s="56"/>
      <c r="DO60" s="57"/>
      <c r="DP60" s="57"/>
      <c r="DQ60" s="57"/>
      <c r="DR60" s="57"/>
      <c r="DS60" s="57"/>
      <c r="DT60" s="58"/>
      <c r="DU60" s="56"/>
      <c r="DV60" s="57"/>
      <c r="DW60" s="57"/>
      <c r="DX60" s="57"/>
      <c r="DY60" s="57"/>
      <c r="DZ60" s="57"/>
      <c r="EA60" s="58"/>
      <c r="EB60" s="56"/>
      <c r="EC60" s="57"/>
      <c r="ED60" s="57"/>
      <c r="EE60" s="57"/>
      <c r="EF60" s="57"/>
      <c r="EG60" s="57"/>
      <c r="EH60" s="58"/>
      <c r="EI60" s="56"/>
      <c r="EJ60" s="57"/>
      <c r="EK60" s="57"/>
      <c r="EL60" s="57"/>
      <c r="EM60" s="57"/>
      <c r="EN60" s="57"/>
      <c r="EO60" s="58"/>
      <c r="EP60" s="56"/>
      <c r="EQ60" s="57"/>
      <c r="ER60" s="57"/>
      <c r="ES60" s="57"/>
      <c r="ET60" s="57"/>
      <c r="EU60" s="57"/>
      <c r="EV60" s="57"/>
      <c r="EW60" s="57"/>
      <c r="EX60" s="57"/>
      <c r="EY60" s="58"/>
    </row>
    <row r="61" spans="1:155" s="5" customFormat="1" ht="24.75" customHeight="1">
      <c r="A61" s="102" t="s">
        <v>59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4"/>
      <c r="AN61" s="84" t="s">
        <v>3</v>
      </c>
      <c r="AO61" s="85"/>
      <c r="AP61" s="85"/>
      <c r="AQ61" s="85"/>
      <c r="AR61" s="85"/>
      <c r="AS61" s="85"/>
      <c r="AT61" s="85"/>
      <c r="AU61" s="86"/>
      <c r="AV61" s="87" t="s">
        <v>36</v>
      </c>
      <c r="AW61" s="88"/>
      <c r="AX61" s="88"/>
      <c r="AY61" s="88"/>
      <c r="AZ61" s="88"/>
      <c r="BA61" s="89"/>
      <c r="BB61" s="59"/>
      <c r="BC61" s="60"/>
      <c r="BD61" s="60"/>
      <c r="BE61" s="60"/>
      <c r="BF61" s="60"/>
      <c r="BG61" s="60"/>
      <c r="BH61" s="60"/>
      <c r="BI61" s="60"/>
      <c r="BJ61" s="61"/>
      <c r="BK61" s="59"/>
      <c r="BL61" s="60"/>
      <c r="BM61" s="60"/>
      <c r="BN61" s="60"/>
      <c r="BO61" s="60"/>
      <c r="BP61" s="60"/>
      <c r="BQ61" s="60"/>
      <c r="BR61" s="60"/>
      <c r="BS61" s="61"/>
      <c r="BT61" s="59"/>
      <c r="BU61" s="60"/>
      <c r="BV61" s="60"/>
      <c r="BW61" s="60"/>
      <c r="BX61" s="60"/>
      <c r="BY61" s="60"/>
      <c r="BZ61" s="61"/>
      <c r="CA61" s="59"/>
      <c r="CB61" s="60"/>
      <c r="CC61" s="60"/>
      <c r="CD61" s="60"/>
      <c r="CE61" s="60"/>
      <c r="CF61" s="60"/>
      <c r="CG61" s="61"/>
      <c r="CH61" s="59"/>
      <c r="CI61" s="60"/>
      <c r="CJ61" s="60"/>
      <c r="CK61" s="60"/>
      <c r="CL61" s="60"/>
      <c r="CM61" s="60"/>
      <c r="CN61" s="61"/>
      <c r="CO61" s="59"/>
      <c r="CP61" s="60"/>
      <c r="CQ61" s="60"/>
      <c r="CR61" s="60"/>
      <c r="CS61" s="60"/>
      <c r="CT61" s="60"/>
      <c r="CU61" s="61"/>
      <c r="CV61" s="59"/>
      <c r="CW61" s="60"/>
      <c r="CX61" s="60"/>
      <c r="CY61" s="60"/>
      <c r="CZ61" s="60"/>
      <c r="DA61" s="60"/>
      <c r="DB61" s="60"/>
      <c r="DC61" s="60"/>
      <c r="DD61" s="61"/>
      <c r="DE61" s="59"/>
      <c r="DF61" s="60"/>
      <c r="DG61" s="60"/>
      <c r="DH61" s="60"/>
      <c r="DI61" s="60"/>
      <c r="DJ61" s="60"/>
      <c r="DK61" s="60"/>
      <c r="DL61" s="60"/>
      <c r="DM61" s="61"/>
      <c r="DN61" s="59"/>
      <c r="DO61" s="60"/>
      <c r="DP61" s="60"/>
      <c r="DQ61" s="60"/>
      <c r="DR61" s="60"/>
      <c r="DS61" s="60"/>
      <c r="DT61" s="61"/>
      <c r="DU61" s="59"/>
      <c r="DV61" s="60"/>
      <c r="DW61" s="60"/>
      <c r="DX61" s="60"/>
      <c r="DY61" s="60"/>
      <c r="DZ61" s="60"/>
      <c r="EA61" s="61"/>
      <c r="EB61" s="59"/>
      <c r="EC61" s="60"/>
      <c r="ED61" s="60"/>
      <c r="EE61" s="60"/>
      <c r="EF61" s="60"/>
      <c r="EG61" s="60"/>
      <c r="EH61" s="61"/>
      <c r="EI61" s="59"/>
      <c r="EJ61" s="60"/>
      <c r="EK61" s="60"/>
      <c r="EL61" s="60"/>
      <c r="EM61" s="60"/>
      <c r="EN61" s="60"/>
      <c r="EO61" s="61"/>
      <c r="EP61" s="59"/>
      <c r="EQ61" s="60"/>
      <c r="ER61" s="60"/>
      <c r="ES61" s="60"/>
      <c r="ET61" s="60"/>
      <c r="EU61" s="60"/>
      <c r="EV61" s="60"/>
      <c r="EW61" s="60"/>
      <c r="EX61" s="60"/>
      <c r="EY61" s="61"/>
    </row>
    <row r="62" spans="1:155" s="5" customFormat="1" ht="16.5" customHeight="1">
      <c r="A62" s="102" t="s">
        <v>116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4"/>
      <c r="AN62" s="69" t="s">
        <v>3</v>
      </c>
      <c r="AO62" s="70"/>
      <c r="AP62" s="70"/>
      <c r="AQ62" s="70"/>
      <c r="AR62" s="70"/>
      <c r="AS62" s="70"/>
      <c r="AT62" s="70"/>
      <c r="AU62" s="71"/>
      <c r="AV62" s="72" t="s">
        <v>37</v>
      </c>
      <c r="AW62" s="73"/>
      <c r="AX62" s="73"/>
      <c r="AY62" s="73"/>
      <c r="AZ62" s="73"/>
      <c r="BA62" s="74"/>
      <c r="BB62" s="66">
        <f>BB63+BB64+BB65+BB66</f>
        <v>370.231</v>
      </c>
      <c r="BC62" s="67"/>
      <c r="BD62" s="67"/>
      <c r="BE62" s="67"/>
      <c r="BF62" s="67"/>
      <c r="BG62" s="67"/>
      <c r="BH62" s="67"/>
      <c r="BI62" s="67"/>
      <c r="BJ62" s="68"/>
      <c r="BK62" s="66">
        <f>BB62</f>
        <v>370.231</v>
      </c>
      <c r="BL62" s="67"/>
      <c r="BM62" s="67"/>
      <c r="BN62" s="67"/>
      <c r="BO62" s="67"/>
      <c r="BP62" s="67"/>
      <c r="BQ62" s="67"/>
      <c r="BR62" s="67"/>
      <c r="BS62" s="68"/>
      <c r="BT62" s="66">
        <f>BT63+BT64+BT65+BT66</f>
        <v>370.231</v>
      </c>
      <c r="BU62" s="67"/>
      <c r="BV62" s="67"/>
      <c r="BW62" s="67"/>
      <c r="BX62" s="67"/>
      <c r="BY62" s="67"/>
      <c r="BZ62" s="68"/>
      <c r="CA62" s="56"/>
      <c r="CB62" s="57"/>
      <c r="CC62" s="57"/>
      <c r="CD62" s="57"/>
      <c r="CE62" s="57"/>
      <c r="CF62" s="57"/>
      <c r="CG62" s="58"/>
      <c r="CH62" s="66">
        <f>CH63+CH64+CH65+CH66</f>
        <v>370.231</v>
      </c>
      <c r="CI62" s="67"/>
      <c r="CJ62" s="67"/>
      <c r="CK62" s="67"/>
      <c r="CL62" s="67"/>
      <c r="CM62" s="67"/>
      <c r="CN62" s="68"/>
      <c r="CO62" s="66">
        <f>BK62-CH62</f>
        <v>0</v>
      </c>
      <c r="CP62" s="67"/>
      <c r="CQ62" s="67"/>
      <c r="CR62" s="67"/>
      <c r="CS62" s="67"/>
      <c r="CT62" s="67"/>
      <c r="CU62" s="68"/>
      <c r="CV62" s="56"/>
      <c r="CW62" s="57"/>
      <c r="CX62" s="57"/>
      <c r="CY62" s="57"/>
      <c r="CZ62" s="57"/>
      <c r="DA62" s="57"/>
      <c r="DB62" s="57"/>
      <c r="DC62" s="57"/>
      <c r="DD62" s="58"/>
      <c r="DE62" s="56"/>
      <c r="DF62" s="57"/>
      <c r="DG62" s="57"/>
      <c r="DH62" s="57"/>
      <c r="DI62" s="57"/>
      <c r="DJ62" s="57"/>
      <c r="DK62" s="57"/>
      <c r="DL62" s="57"/>
      <c r="DM62" s="58"/>
      <c r="DN62" s="56"/>
      <c r="DO62" s="57"/>
      <c r="DP62" s="57"/>
      <c r="DQ62" s="57"/>
      <c r="DR62" s="57"/>
      <c r="DS62" s="57"/>
      <c r="DT62" s="58"/>
      <c r="DU62" s="56"/>
      <c r="DV62" s="57"/>
      <c r="DW62" s="57"/>
      <c r="DX62" s="57"/>
      <c r="DY62" s="57"/>
      <c r="DZ62" s="57"/>
      <c r="EA62" s="58"/>
      <c r="EB62" s="56"/>
      <c r="EC62" s="57"/>
      <c r="ED62" s="57"/>
      <c r="EE62" s="57"/>
      <c r="EF62" s="57"/>
      <c r="EG62" s="57"/>
      <c r="EH62" s="58"/>
      <c r="EI62" s="56"/>
      <c r="EJ62" s="57"/>
      <c r="EK62" s="57"/>
      <c r="EL62" s="57"/>
      <c r="EM62" s="57"/>
      <c r="EN62" s="57"/>
      <c r="EO62" s="58"/>
      <c r="EP62" s="56"/>
      <c r="EQ62" s="57"/>
      <c r="ER62" s="57"/>
      <c r="ES62" s="57"/>
      <c r="ET62" s="57"/>
      <c r="EU62" s="57"/>
      <c r="EV62" s="57"/>
      <c r="EW62" s="57"/>
      <c r="EX62" s="57"/>
      <c r="EY62" s="58"/>
    </row>
    <row r="63" spans="1:155" s="5" customFormat="1" ht="7.5" customHeight="1">
      <c r="A63" s="99" t="s">
        <v>42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1"/>
      <c r="AN63" s="69" t="s">
        <v>3</v>
      </c>
      <c r="AO63" s="70"/>
      <c r="AP63" s="70"/>
      <c r="AQ63" s="70"/>
      <c r="AR63" s="70"/>
      <c r="AS63" s="70"/>
      <c r="AT63" s="70"/>
      <c r="AU63" s="71"/>
      <c r="AV63" s="72"/>
      <c r="AW63" s="73"/>
      <c r="AX63" s="73"/>
      <c r="AY63" s="73"/>
      <c r="AZ63" s="73"/>
      <c r="BA63" s="74"/>
      <c r="BB63" s="56">
        <v>0</v>
      </c>
      <c r="BC63" s="57"/>
      <c r="BD63" s="57"/>
      <c r="BE63" s="57"/>
      <c r="BF63" s="57"/>
      <c r="BG63" s="57"/>
      <c r="BH63" s="57"/>
      <c r="BI63" s="57"/>
      <c r="BJ63" s="58"/>
      <c r="BK63" s="56">
        <f>BB63</f>
        <v>0</v>
      </c>
      <c r="BL63" s="57"/>
      <c r="BM63" s="57"/>
      <c r="BN63" s="57"/>
      <c r="BO63" s="57"/>
      <c r="BP63" s="57"/>
      <c r="BQ63" s="57"/>
      <c r="BR63" s="57"/>
      <c r="BS63" s="58"/>
      <c r="BT63" s="66">
        <v>0</v>
      </c>
      <c r="BU63" s="57"/>
      <c r="BV63" s="57"/>
      <c r="BW63" s="57"/>
      <c r="BX63" s="57"/>
      <c r="BY63" s="57"/>
      <c r="BZ63" s="58"/>
      <c r="CA63" s="56"/>
      <c r="CB63" s="57"/>
      <c r="CC63" s="57"/>
      <c r="CD63" s="57"/>
      <c r="CE63" s="57"/>
      <c r="CF63" s="57"/>
      <c r="CG63" s="58"/>
      <c r="CH63" s="56">
        <f>BT63+CA63</f>
        <v>0</v>
      </c>
      <c r="CI63" s="57"/>
      <c r="CJ63" s="57"/>
      <c r="CK63" s="57"/>
      <c r="CL63" s="57"/>
      <c r="CM63" s="57"/>
      <c r="CN63" s="58"/>
      <c r="CO63" s="56">
        <f>BK63-CH63</f>
        <v>0</v>
      </c>
      <c r="CP63" s="57"/>
      <c r="CQ63" s="57"/>
      <c r="CR63" s="57"/>
      <c r="CS63" s="57"/>
      <c r="CT63" s="57"/>
      <c r="CU63" s="58"/>
      <c r="CV63" s="56"/>
      <c r="CW63" s="57"/>
      <c r="CX63" s="57"/>
      <c r="CY63" s="57"/>
      <c r="CZ63" s="57"/>
      <c r="DA63" s="57"/>
      <c r="DB63" s="57"/>
      <c r="DC63" s="57"/>
      <c r="DD63" s="58"/>
      <c r="DE63" s="56"/>
      <c r="DF63" s="57"/>
      <c r="DG63" s="57"/>
      <c r="DH63" s="57"/>
      <c r="DI63" s="57"/>
      <c r="DJ63" s="57"/>
      <c r="DK63" s="57"/>
      <c r="DL63" s="57"/>
      <c r="DM63" s="58"/>
      <c r="DN63" s="56"/>
      <c r="DO63" s="57"/>
      <c r="DP63" s="57"/>
      <c r="DQ63" s="57"/>
      <c r="DR63" s="57"/>
      <c r="DS63" s="57"/>
      <c r="DT63" s="58"/>
      <c r="DU63" s="56"/>
      <c r="DV63" s="57"/>
      <c r="DW63" s="57"/>
      <c r="DX63" s="57"/>
      <c r="DY63" s="57"/>
      <c r="DZ63" s="57"/>
      <c r="EA63" s="58"/>
      <c r="EB63" s="56"/>
      <c r="EC63" s="57"/>
      <c r="ED63" s="57"/>
      <c r="EE63" s="57"/>
      <c r="EF63" s="57"/>
      <c r="EG63" s="57"/>
      <c r="EH63" s="58"/>
      <c r="EI63" s="56"/>
      <c r="EJ63" s="57"/>
      <c r="EK63" s="57"/>
      <c r="EL63" s="57"/>
      <c r="EM63" s="57"/>
      <c r="EN63" s="57"/>
      <c r="EO63" s="58"/>
      <c r="EP63" s="56"/>
      <c r="EQ63" s="57"/>
      <c r="ER63" s="57"/>
      <c r="ES63" s="57"/>
      <c r="ET63" s="57"/>
      <c r="EU63" s="57"/>
      <c r="EV63" s="57"/>
      <c r="EW63" s="57"/>
      <c r="EX63" s="57"/>
      <c r="EY63" s="58"/>
    </row>
    <row r="64" spans="1:155" s="17" customFormat="1" ht="8.25">
      <c r="A64" s="105" t="s">
        <v>115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7"/>
      <c r="AN64" s="56" t="s">
        <v>3</v>
      </c>
      <c r="AO64" s="57"/>
      <c r="AP64" s="57"/>
      <c r="AQ64" s="57"/>
      <c r="AR64" s="57"/>
      <c r="AS64" s="57"/>
      <c r="AT64" s="57"/>
      <c r="AU64" s="58"/>
      <c r="AV64" s="128"/>
      <c r="AW64" s="129"/>
      <c r="AX64" s="129"/>
      <c r="AY64" s="129"/>
      <c r="AZ64" s="129"/>
      <c r="BA64" s="130"/>
      <c r="BB64" s="56"/>
      <c r="BC64" s="57"/>
      <c r="BD64" s="57"/>
      <c r="BE64" s="57"/>
      <c r="BF64" s="57"/>
      <c r="BG64" s="57"/>
      <c r="BH64" s="57"/>
      <c r="BI64" s="57"/>
      <c r="BJ64" s="58"/>
      <c r="BK64" s="56"/>
      <c r="BL64" s="57"/>
      <c r="BM64" s="57"/>
      <c r="BN64" s="57"/>
      <c r="BO64" s="57"/>
      <c r="BP64" s="57"/>
      <c r="BQ64" s="57"/>
      <c r="BR64" s="57"/>
      <c r="BS64" s="58"/>
      <c r="BT64" s="56"/>
      <c r="BU64" s="57"/>
      <c r="BV64" s="57"/>
      <c r="BW64" s="57"/>
      <c r="BX64" s="57"/>
      <c r="BY64" s="57"/>
      <c r="BZ64" s="58"/>
      <c r="CA64" s="56"/>
      <c r="CB64" s="57"/>
      <c r="CC64" s="57"/>
      <c r="CD64" s="57"/>
      <c r="CE64" s="57"/>
      <c r="CF64" s="57"/>
      <c r="CG64" s="58"/>
      <c r="CH64" s="56"/>
      <c r="CI64" s="57"/>
      <c r="CJ64" s="57"/>
      <c r="CK64" s="57"/>
      <c r="CL64" s="57"/>
      <c r="CM64" s="57"/>
      <c r="CN64" s="58"/>
      <c r="CO64" s="56"/>
      <c r="CP64" s="57"/>
      <c r="CQ64" s="57"/>
      <c r="CR64" s="57"/>
      <c r="CS64" s="57"/>
      <c r="CT64" s="57"/>
      <c r="CU64" s="58"/>
      <c r="CV64" s="56"/>
      <c r="CW64" s="57"/>
      <c r="CX64" s="57"/>
      <c r="CY64" s="57"/>
      <c r="CZ64" s="57"/>
      <c r="DA64" s="57"/>
      <c r="DB64" s="57"/>
      <c r="DC64" s="57"/>
      <c r="DD64" s="58"/>
      <c r="DE64" s="56"/>
      <c r="DF64" s="57"/>
      <c r="DG64" s="57"/>
      <c r="DH64" s="57"/>
      <c r="DI64" s="57"/>
      <c r="DJ64" s="57"/>
      <c r="DK64" s="57"/>
      <c r="DL64" s="57"/>
      <c r="DM64" s="58"/>
      <c r="DN64" s="56"/>
      <c r="DO64" s="57"/>
      <c r="DP64" s="57"/>
      <c r="DQ64" s="57"/>
      <c r="DR64" s="57"/>
      <c r="DS64" s="57"/>
      <c r="DT64" s="58"/>
      <c r="DU64" s="56"/>
      <c r="DV64" s="57"/>
      <c r="DW64" s="57"/>
      <c r="DX64" s="57"/>
      <c r="DY64" s="57"/>
      <c r="DZ64" s="57"/>
      <c r="EA64" s="58"/>
      <c r="EB64" s="56"/>
      <c r="EC64" s="57"/>
      <c r="ED64" s="57"/>
      <c r="EE64" s="57"/>
      <c r="EF64" s="57"/>
      <c r="EG64" s="57"/>
      <c r="EH64" s="58"/>
      <c r="EI64" s="56"/>
      <c r="EJ64" s="57"/>
      <c r="EK64" s="57"/>
      <c r="EL64" s="57"/>
      <c r="EM64" s="57"/>
      <c r="EN64" s="57"/>
      <c r="EO64" s="58"/>
      <c r="EP64" s="56"/>
      <c r="EQ64" s="57"/>
      <c r="ER64" s="57"/>
      <c r="ES64" s="57"/>
      <c r="ET64" s="57"/>
      <c r="EU64" s="57"/>
      <c r="EV64" s="57"/>
      <c r="EW64" s="57"/>
      <c r="EX64" s="57"/>
      <c r="EY64" s="58"/>
    </row>
    <row r="65" spans="1:155" s="5" customFormat="1" ht="16.5" customHeight="1">
      <c r="A65" s="105" t="s">
        <v>43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7"/>
      <c r="AN65" s="84" t="s">
        <v>3</v>
      </c>
      <c r="AO65" s="85"/>
      <c r="AP65" s="85"/>
      <c r="AQ65" s="85"/>
      <c r="AR65" s="85"/>
      <c r="AS65" s="85"/>
      <c r="AT65" s="85"/>
      <c r="AU65" s="86"/>
      <c r="AV65" s="87"/>
      <c r="AW65" s="88"/>
      <c r="AX65" s="88"/>
      <c r="AY65" s="88"/>
      <c r="AZ65" s="88"/>
      <c r="BA65" s="89"/>
      <c r="BB65" s="62">
        <f>BB34</f>
        <v>370.231</v>
      </c>
      <c r="BC65" s="60"/>
      <c r="BD65" s="60"/>
      <c r="BE65" s="60"/>
      <c r="BF65" s="60"/>
      <c r="BG65" s="60"/>
      <c r="BH65" s="60"/>
      <c r="BI65" s="60"/>
      <c r="BJ65" s="61"/>
      <c r="BK65" s="62">
        <f>BB65</f>
        <v>370.231</v>
      </c>
      <c r="BL65" s="63"/>
      <c r="BM65" s="63"/>
      <c r="BN65" s="63"/>
      <c r="BO65" s="63"/>
      <c r="BP65" s="63"/>
      <c r="BQ65" s="63"/>
      <c r="BR65" s="63"/>
      <c r="BS65" s="64"/>
      <c r="BT65" s="62">
        <f>BT34</f>
        <v>370.231</v>
      </c>
      <c r="BU65" s="60"/>
      <c r="BV65" s="60"/>
      <c r="BW65" s="60"/>
      <c r="BX65" s="60"/>
      <c r="BY65" s="60"/>
      <c r="BZ65" s="61"/>
      <c r="CA65" s="59"/>
      <c r="CB65" s="60"/>
      <c r="CC65" s="60"/>
      <c r="CD65" s="60"/>
      <c r="CE65" s="60"/>
      <c r="CF65" s="60"/>
      <c r="CG65" s="61"/>
      <c r="CH65" s="66">
        <f>BT65+CA65</f>
        <v>370.231</v>
      </c>
      <c r="CI65" s="67"/>
      <c r="CJ65" s="67"/>
      <c r="CK65" s="67"/>
      <c r="CL65" s="67"/>
      <c r="CM65" s="67"/>
      <c r="CN65" s="68"/>
      <c r="CO65" s="66">
        <f>BK65-CH65</f>
        <v>0</v>
      </c>
      <c r="CP65" s="67"/>
      <c r="CQ65" s="67"/>
      <c r="CR65" s="67"/>
      <c r="CS65" s="67"/>
      <c r="CT65" s="67"/>
      <c r="CU65" s="68"/>
      <c r="CV65" s="59"/>
      <c r="CW65" s="60"/>
      <c r="CX65" s="60"/>
      <c r="CY65" s="60"/>
      <c r="CZ65" s="60"/>
      <c r="DA65" s="60"/>
      <c r="DB65" s="60"/>
      <c r="DC65" s="60"/>
      <c r="DD65" s="61"/>
      <c r="DE65" s="59"/>
      <c r="DF65" s="60"/>
      <c r="DG65" s="60"/>
      <c r="DH65" s="60"/>
      <c r="DI65" s="60"/>
      <c r="DJ65" s="60"/>
      <c r="DK65" s="60"/>
      <c r="DL65" s="60"/>
      <c r="DM65" s="61"/>
      <c r="DN65" s="59"/>
      <c r="DO65" s="60"/>
      <c r="DP65" s="60"/>
      <c r="DQ65" s="60"/>
      <c r="DR65" s="60"/>
      <c r="DS65" s="60"/>
      <c r="DT65" s="61"/>
      <c r="DU65" s="59"/>
      <c r="DV65" s="60"/>
      <c r="DW65" s="60"/>
      <c r="DX65" s="60"/>
      <c r="DY65" s="60"/>
      <c r="DZ65" s="60"/>
      <c r="EA65" s="61"/>
      <c r="EB65" s="59"/>
      <c r="EC65" s="60"/>
      <c r="ED65" s="60"/>
      <c r="EE65" s="60"/>
      <c r="EF65" s="60"/>
      <c r="EG65" s="60"/>
      <c r="EH65" s="61"/>
      <c r="EI65" s="59"/>
      <c r="EJ65" s="60"/>
      <c r="EK65" s="60"/>
      <c r="EL65" s="60"/>
      <c r="EM65" s="60"/>
      <c r="EN65" s="60"/>
      <c r="EO65" s="61"/>
      <c r="EP65" s="59"/>
      <c r="EQ65" s="60"/>
      <c r="ER65" s="60"/>
      <c r="ES65" s="60"/>
      <c r="ET65" s="60"/>
      <c r="EU65" s="60"/>
      <c r="EV65" s="60"/>
      <c r="EW65" s="60"/>
      <c r="EX65" s="60"/>
      <c r="EY65" s="61"/>
    </row>
    <row r="66" spans="1:155" s="5" customFormat="1" ht="7.5" customHeight="1">
      <c r="A66" s="99" t="s">
        <v>44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1"/>
      <c r="AN66" s="69" t="s">
        <v>3</v>
      </c>
      <c r="AO66" s="70"/>
      <c r="AP66" s="70"/>
      <c r="AQ66" s="70"/>
      <c r="AR66" s="70"/>
      <c r="AS66" s="70"/>
      <c r="AT66" s="70"/>
      <c r="AU66" s="71"/>
      <c r="AV66" s="72"/>
      <c r="AW66" s="73"/>
      <c r="AX66" s="73"/>
      <c r="AY66" s="73"/>
      <c r="AZ66" s="73"/>
      <c r="BA66" s="74"/>
      <c r="BB66" s="56"/>
      <c r="BC66" s="57"/>
      <c r="BD66" s="57"/>
      <c r="BE66" s="57"/>
      <c r="BF66" s="57"/>
      <c r="BG66" s="57"/>
      <c r="BH66" s="57"/>
      <c r="BI66" s="57"/>
      <c r="BJ66" s="58"/>
      <c r="BK66" s="56"/>
      <c r="BL66" s="57"/>
      <c r="BM66" s="57"/>
      <c r="BN66" s="57"/>
      <c r="BO66" s="57"/>
      <c r="BP66" s="57"/>
      <c r="BQ66" s="57"/>
      <c r="BR66" s="57"/>
      <c r="BS66" s="58"/>
      <c r="BT66" s="56"/>
      <c r="BU66" s="57"/>
      <c r="BV66" s="57"/>
      <c r="BW66" s="57"/>
      <c r="BX66" s="57"/>
      <c r="BY66" s="57"/>
      <c r="BZ66" s="58"/>
      <c r="CA66" s="56"/>
      <c r="CB66" s="57"/>
      <c r="CC66" s="57"/>
      <c r="CD66" s="57"/>
      <c r="CE66" s="57"/>
      <c r="CF66" s="57"/>
      <c r="CG66" s="58"/>
      <c r="CH66" s="56"/>
      <c r="CI66" s="57"/>
      <c r="CJ66" s="57"/>
      <c r="CK66" s="57"/>
      <c r="CL66" s="57"/>
      <c r="CM66" s="57"/>
      <c r="CN66" s="58"/>
      <c r="CO66" s="56"/>
      <c r="CP66" s="57"/>
      <c r="CQ66" s="57"/>
      <c r="CR66" s="57"/>
      <c r="CS66" s="57"/>
      <c r="CT66" s="57"/>
      <c r="CU66" s="58"/>
      <c r="CV66" s="56"/>
      <c r="CW66" s="57"/>
      <c r="CX66" s="57"/>
      <c r="CY66" s="57"/>
      <c r="CZ66" s="57"/>
      <c r="DA66" s="57"/>
      <c r="DB66" s="57"/>
      <c r="DC66" s="57"/>
      <c r="DD66" s="58"/>
      <c r="DE66" s="56"/>
      <c r="DF66" s="57"/>
      <c r="DG66" s="57"/>
      <c r="DH66" s="57"/>
      <c r="DI66" s="57"/>
      <c r="DJ66" s="57"/>
      <c r="DK66" s="57"/>
      <c r="DL66" s="57"/>
      <c r="DM66" s="58"/>
      <c r="DN66" s="56"/>
      <c r="DO66" s="57"/>
      <c r="DP66" s="57"/>
      <c r="DQ66" s="57"/>
      <c r="DR66" s="57"/>
      <c r="DS66" s="57"/>
      <c r="DT66" s="58"/>
      <c r="DU66" s="56"/>
      <c r="DV66" s="57"/>
      <c r="DW66" s="57"/>
      <c r="DX66" s="57"/>
      <c r="DY66" s="57"/>
      <c r="DZ66" s="57"/>
      <c r="EA66" s="58"/>
      <c r="EB66" s="56"/>
      <c r="EC66" s="57"/>
      <c r="ED66" s="57"/>
      <c r="EE66" s="57"/>
      <c r="EF66" s="57"/>
      <c r="EG66" s="57"/>
      <c r="EH66" s="58"/>
      <c r="EI66" s="56"/>
      <c r="EJ66" s="57"/>
      <c r="EK66" s="57"/>
      <c r="EL66" s="57"/>
      <c r="EM66" s="57"/>
      <c r="EN66" s="57"/>
      <c r="EO66" s="58"/>
      <c r="EP66" s="56"/>
      <c r="EQ66" s="57"/>
      <c r="ER66" s="57"/>
      <c r="ES66" s="57"/>
      <c r="ET66" s="57"/>
      <c r="EU66" s="57"/>
      <c r="EV66" s="57"/>
      <c r="EW66" s="57"/>
      <c r="EX66" s="57"/>
      <c r="EY66" s="58"/>
    </row>
    <row r="67" spans="1:155" s="5" customFormat="1" ht="24.75" customHeight="1">
      <c r="A67" s="105" t="s">
        <v>107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7"/>
      <c r="AN67" s="84" t="s">
        <v>3</v>
      </c>
      <c r="AO67" s="85"/>
      <c r="AP67" s="85"/>
      <c r="AQ67" s="85"/>
      <c r="AR67" s="85"/>
      <c r="AS67" s="85"/>
      <c r="AT67" s="85"/>
      <c r="AU67" s="86"/>
      <c r="AV67" s="87" t="s">
        <v>38</v>
      </c>
      <c r="AW67" s="88"/>
      <c r="AX67" s="88"/>
      <c r="AY67" s="88"/>
      <c r="AZ67" s="88"/>
      <c r="BA67" s="89"/>
      <c r="BB67" s="62">
        <f>BB25</f>
        <v>6106.693</v>
      </c>
      <c r="BC67" s="60"/>
      <c r="BD67" s="60"/>
      <c r="BE67" s="60"/>
      <c r="BF67" s="60"/>
      <c r="BG67" s="60"/>
      <c r="BH67" s="60"/>
      <c r="BI67" s="60"/>
      <c r="BJ67" s="61"/>
      <c r="BK67" s="59">
        <f>BB67</f>
        <v>6106.693</v>
      </c>
      <c r="BL67" s="60"/>
      <c r="BM67" s="60"/>
      <c r="BN67" s="60"/>
      <c r="BO67" s="60"/>
      <c r="BP67" s="60"/>
      <c r="BQ67" s="60"/>
      <c r="BR67" s="60"/>
      <c r="BS67" s="61"/>
      <c r="BT67" s="62">
        <f>BT24</f>
        <v>6106.693</v>
      </c>
      <c r="BU67" s="60"/>
      <c r="BV67" s="60"/>
      <c r="BW67" s="60"/>
      <c r="BX67" s="60"/>
      <c r="BY67" s="60"/>
      <c r="BZ67" s="61"/>
      <c r="CA67" s="59"/>
      <c r="CB67" s="60"/>
      <c r="CC67" s="60"/>
      <c r="CD67" s="60"/>
      <c r="CE67" s="60"/>
      <c r="CF67" s="60"/>
      <c r="CG67" s="61"/>
      <c r="CH67" s="62">
        <f>BT67+CA67</f>
        <v>6106.693</v>
      </c>
      <c r="CI67" s="63"/>
      <c r="CJ67" s="63"/>
      <c r="CK67" s="63"/>
      <c r="CL67" s="63"/>
      <c r="CM67" s="63"/>
      <c r="CN67" s="64"/>
      <c r="CO67" s="62">
        <f>BK67-CH67</f>
        <v>0</v>
      </c>
      <c r="CP67" s="63"/>
      <c r="CQ67" s="63"/>
      <c r="CR67" s="63"/>
      <c r="CS67" s="63"/>
      <c r="CT67" s="63"/>
      <c r="CU67" s="64"/>
      <c r="CV67" s="59"/>
      <c r="CW67" s="60"/>
      <c r="CX67" s="60"/>
      <c r="CY67" s="60"/>
      <c r="CZ67" s="60"/>
      <c r="DA67" s="60"/>
      <c r="DB67" s="60"/>
      <c r="DC67" s="60"/>
      <c r="DD67" s="61"/>
      <c r="DE67" s="59"/>
      <c r="DF67" s="60"/>
      <c r="DG67" s="60"/>
      <c r="DH67" s="60"/>
      <c r="DI67" s="60"/>
      <c r="DJ67" s="60"/>
      <c r="DK67" s="60"/>
      <c r="DL67" s="60"/>
      <c r="DM67" s="61"/>
      <c r="DN67" s="59"/>
      <c r="DO67" s="60"/>
      <c r="DP67" s="60"/>
      <c r="DQ67" s="60"/>
      <c r="DR67" s="60"/>
      <c r="DS67" s="60"/>
      <c r="DT67" s="61"/>
      <c r="DU67" s="59"/>
      <c r="DV67" s="60"/>
      <c r="DW67" s="60"/>
      <c r="DX67" s="60"/>
      <c r="DY67" s="60"/>
      <c r="DZ67" s="60"/>
      <c r="EA67" s="61"/>
      <c r="EB67" s="59"/>
      <c r="EC67" s="60"/>
      <c r="ED67" s="60"/>
      <c r="EE67" s="60"/>
      <c r="EF67" s="60"/>
      <c r="EG67" s="60"/>
      <c r="EH67" s="61"/>
      <c r="EI67" s="59"/>
      <c r="EJ67" s="60"/>
      <c r="EK67" s="60"/>
      <c r="EL67" s="60"/>
      <c r="EM67" s="60"/>
      <c r="EN67" s="60"/>
      <c r="EO67" s="61"/>
      <c r="EP67" s="59"/>
      <c r="EQ67" s="60"/>
      <c r="ER67" s="60"/>
      <c r="ES67" s="60"/>
      <c r="ET67" s="60"/>
      <c r="EU67" s="60"/>
      <c r="EV67" s="60"/>
      <c r="EW67" s="60"/>
      <c r="EX67" s="60"/>
      <c r="EY67" s="61"/>
    </row>
    <row r="68" spans="63:71" ht="3" customHeight="1">
      <c r="BK68" s="18"/>
      <c r="BL68" s="18"/>
      <c r="BM68" s="18"/>
      <c r="BN68" s="18"/>
      <c r="BO68" s="18"/>
      <c r="BP68" s="18"/>
      <c r="BQ68" s="18"/>
      <c r="BR68" s="18"/>
      <c r="BS68" s="18"/>
    </row>
    <row r="69" s="8" customFormat="1" ht="7.5" customHeight="1">
      <c r="A69" s="16" t="s">
        <v>126</v>
      </c>
    </row>
    <row r="70" s="2" customFormat="1" ht="7.5" customHeight="1">
      <c r="A70" s="15" t="s">
        <v>127</v>
      </c>
    </row>
    <row r="71" s="2" customFormat="1" ht="7.5" customHeight="1">
      <c r="A71" s="15" t="s">
        <v>128</v>
      </c>
    </row>
    <row r="72" s="8" customFormat="1" ht="8.25" customHeight="1">
      <c r="A72" s="16" t="s">
        <v>129</v>
      </c>
    </row>
    <row r="73" spans="1:155" s="8" customFormat="1" ht="9" customHeight="1">
      <c r="A73" s="13"/>
      <c r="D73" s="8" t="s">
        <v>135</v>
      </c>
      <c r="EY73" s="9" t="s">
        <v>109</v>
      </c>
    </row>
    <row r="74" spans="1:155" s="14" customFormat="1" ht="7.5" customHeight="1">
      <c r="A74" s="45" t="s">
        <v>48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</row>
    <row r="75" spans="1:155" s="10" customFormat="1" ht="9" customHeight="1">
      <c r="A75" s="109" t="s">
        <v>0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1"/>
      <c r="AN75" s="109" t="s">
        <v>1</v>
      </c>
      <c r="AO75" s="110"/>
      <c r="AP75" s="110"/>
      <c r="AQ75" s="110"/>
      <c r="AR75" s="110"/>
      <c r="AS75" s="110"/>
      <c r="AT75" s="110"/>
      <c r="AU75" s="111"/>
      <c r="AV75" s="109" t="s">
        <v>2</v>
      </c>
      <c r="AW75" s="110"/>
      <c r="AX75" s="110"/>
      <c r="AY75" s="110"/>
      <c r="AZ75" s="110"/>
      <c r="BA75" s="111"/>
      <c r="BB75" s="109" t="s">
        <v>114</v>
      </c>
      <c r="BC75" s="110"/>
      <c r="BD75" s="110"/>
      <c r="BE75" s="110"/>
      <c r="BF75" s="110"/>
      <c r="BG75" s="110"/>
      <c r="BH75" s="110"/>
      <c r="BI75" s="110"/>
      <c r="BJ75" s="111"/>
      <c r="BK75" s="115" t="s">
        <v>125</v>
      </c>
      <c r="BL75" s="115"/>
      <c r="BM75" s="115"/>
      <c r="BN75" s="115"/>
      <c r="BO75" s="115"/>
      <c r="BP75" s="115"/>
      <c r="BQ75" s="115"/>
      <c r="BR75" s="115"/>
      <c r="BS75" s="115"/>
      <c r="BT75" s="115" t="s">
        <v>118</v>
      </c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 t="s">
        <v>137</v>
      </c>
      <c r="CW75" s="115"/>
      <c r="CX75" s="115"/>
      <c r="CY75" s="115"/>
      <c r="CZ75" s="115"/>
      <c r="DA75" s="115"/>
      <c r="DB75" s="115"/>
      <c r="DC75" s="115"/>
      <c r="DD75" s="115"/>
      <c r="DE75" s="115" t="s">
        <v>124</v>
      </c>
      <c r="DF75" s="115"/>
      <c r="DG75" s="115"/>
      <c r="DH75" s="115"/>
      <c r="DI75" s="115"/>
      <c r="DJ75" s="115"/>
      <c r="DK75" s="115"/>
      <c r="DL75" s="115"/>
      <c r="DM75" s="115"/>
      <c r="DN75" s="115" t="s">
        <v>119</v>
      </c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09" t="s">
        <v>106</v>
      </c>
      <c r="EQ75" s="110"/>
      <c r="ER75" s="110"/>
      <c r="ES75" s="110"/>
      <c r="ET75" s="110"/>
      <c r="EU75" s="110"/>
      <c r="EV75" s="110"/>
      <c r="EW75" s="110"/>
      <c r="EX75" s="110"/>
      <c r="EY75" s="111"/>
    </row>
    <row r="76" spans="1:155" s="10" customFormat="1" ht="71.25" customHeight="1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4"/>
      <c r="AN76" s="112"/>
      <c r="AO76" s="113"/>
      <c r="AP76" s="113"/>
      <c r="AQ76" s="113"/>
      <c r="AR76" s="113"/>
      <c r="AS76" s="113"/>
      <c r="AT76" s="113"/>
      <c r="AU76" s="114"/>
      <c r="AV76" s="112"/>
      <c r="AW76" s="113"/>
      <c r="AX76" s="113"/>
      <c r="AY76" s="113"/>
      <c r="AZ76" s="113"/>
      <c r="BA76" s="114"/>
      <c r="BB76" s="112"/>
      <c r="BC76" s="113"/>
      <c r="BD76" s="113"/>
      <c r="BE76" s="113"/>
      <c r="BF76" s="113"/>
      <c r="BG76" s="113"/>
      <c r="BH76" s="113"/>
      <c r="BI76" s="113"/>
      <c r="BJ76" s="114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 t="s">
        <v>134</v>
      </c>
      <c r="BU76" s="115"/>
      <c r="BV76" s="115"/>
      <c r="BW76" s="115"/>
      <c r="BX76" s="115"/>
      <c r="BY76" s="115"/>
      <c r="BZ76" s="115"/>
      <c r="CA76" s="115" t="s">
        <v>121</v>
      </c>
      <c r="CB76" s="115"/>
      <c r="CC76" s="115"/>
      <c r="CD76" s="115"/>
      <c r="CE76" s="115"/>
      <c r="CF76" s="115"/>
      <c r="CG76" s="115"/>
      <c r="CH76" s="115" t="s">
        <v>122</v>
      </c>
      <c r="CI76" s="115"/>
      <c r="CJ76" s="115"/>
      <c r="CK76" s="115"/>
      <c r="CL76" s="115"/>
      <c r="CM76" s="115"/>
      <c r="CN76" s="115"/>
      <c r="CO76" s="115" t="s">
        <v>123</v>
      </c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 t="s">
        <v>134</v>
      </c>
      <c r="DO76" s="115"/>
      <c r="DP76" s="115"/>
      <c r="DQ76" s="115"/>
      <c r="DR76" s="115"/>
      <c r="DS76" s="115"/>
      <c r="DT76" s="115"/>
      <c r="DU76" s="115" t="s">
        <v>121</v>
      </c>
      <c r="DV76" s="115"/>
      <c r="DW76" s="115"/>
      <c r="DX76" s="115"/>
      <c r="DY76" s="115"/>
      <c r="DZ76" s="115"/>
      <c r="EA76" s="115"/>
      <c r="EB76" s="115" t="s">
        <v>122</v>
      </c>
      <c r="EC76" s="115"/>
      <c r="ED76" s="115"/>
      <c r="EE76" s="115"/>
      <c r="EF76" s="115"/>
      <c r="EG76" s="115"/>
      <c r="EH76" s="115"/>
      <c r="EI76" s="115" t="s">
        <v>123</v>
      </c>
      <c r="EJ76" s="115"/>
      <c r="EK76" s="115"/>
      <c r="EL76" s="115"/>
      <c r="EM76" s="115"/>
      <c r="EN76" s="115"/>
      <c r="EO76" s="115"/>
      <c r="EP76" s="112"/>
      <c r="EQ76" s="113"/>
      <c r="ER76" s="113"/>
      <c r="ES76" s="113"/>
      <c r="ET76" s="113"/>
      <c r="EU76" s="113"/>
      <c r="EV76" s="113"/>
      <c r="EW76" s="113"/>
      <c r="EX76" s="113"/>
      <c r="EY76" s="114"/>
    </row>
    <row r="77" spans="1:155" s="11" customFormat="1" ht="18.75" customHeight="1">
      <c r="A77" s="117">
        <v>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9"/>
      <c r="AN77" s="108">
        <v>2</v>
      </c>
      <c r="AO77" s="108"/>
      <c r="AP77" s="108"/>
      <c r="AQ77" s="108"/>
      <c r="AR77" s="108"/>
      <c r="AS77" s="108"/>
      <c r="AT77" s="108"/>
      <c r="AU77" s="108"/>
      <c r="AV77" s="108">
        <v>3</v>
      </c>
      <c r="AW77" s="108"/>
      <c r="AX77" s="108"/>
      <c r="AY77" s="108"/>
      <c r="AZ77" s="108"/>
      <c r="BA77" s="108"/>
      <c r="BB77" s="108">
        <v>4</v>
      </c>
      <c r="BC77" s="108"/>
      <c r="BD77" s="108"/>
      <c r="BE77" s="108"/>
      <c r="BF77" s="108"/>
      <c r="BG77" s="108"/>
      <c r="BH77" s="108"/>
      <c r="BI77" s="108"/>
      <c r="BJ77" s="108"/>
      <c r="BK77" s="108">
        <v>5</v>
      </c>
      <c r="BL77" s="108"/>
      <c r="BM77" s="108"/>
      <c r="BN77" s="108"/>
      <c r="BO77" s="108"/>
      <c r="BP77" s="108"/>
      <c r="BQ77" s="108"/>
      <c r="BR77" s="108"/>
      <c r="BS77" s="108"/>
      <c r="BT77" s="108">
        <v>6</v>
      </c>
      <c r="BU77" s="108"/>
      <c r="BV77" s="108"/>
      <c r="BW77" s="108"/>
      <c r="BX77" s="108"/>
      <c r="BY77" s="108"/>
      <c r="BZ77" s="108"/>
      <c r="CA77" s="108">
        <v>7</v>
      </c>
      <c r="CB77" s="108"/>
      <c r="CC77" s="108"/>
      <c r="CD77" s="108"/>
      <c r="CE77" s="108"/>
      <c r="CF77" s="108"/>
      <c r="CG77" s="108"/>
      <c r="CH77" s="124" t="s">
        <v>113</v>
      </c>
      <c r="CI77" s="125"/>
      <c r="CJ77" s="125"/>
      <c r="CK77" s="125"/>
      <c r="CL77" s="125"/>
      <c r="CM77" s="125"/>
      <c r="CN77" s="126"/>
      <c r="CO77" s="108">
        <v>9</v>
      </c>
      <c r="CP77" s="108"/>
      <c r="CQ77" s="108"/>
      <c r="CR77" s="108"/>
      <c r="CS77" s="108"/>
      <c r="CT77" s="108"/>
      <c r="CU77" s="108"/>
      <c r="CV77" s="108">
        <v>10</v>
      </c>
      <c r="CW77" s="108"/>
      <c r="CX77" s="108"/>
      <c r="CY77" s="108"/>
      <c r="CZ77" s="108"/>
      <c r="DA77" s="108"/>
      <c r="DB77" s="108"/>
      <c r="DC77" s="108"/>
      <c r="DD77" s="108"/>
      <c r="DE77" s="108">
        <v>11</v>
      </c>
      <c r="DF77" s="108"/>
      <c r="DG77" s="108"/>
      <c r="DH77" s="108"/>
      <c r="DI77" s="108"/>
      <c r="DJ77" s="108"/>
      <c r="DK77" s="108"/>
      <c r="DL77" s="108"/>
      <c r="DM77" s="108"/>
      <c r="DN77" s="108">
        <v>12</v>
      </c>
      <c r="DO77" s="108"/>
      <c r="DP77" s="108"/>
      <c r="DQ77" s="108"/>
      <c r="DR77" s="108"/>
      <c r="DS77" s="108"/>
      <c r="DT77" s="108"/>
      <c r="DU77" s="108">
        <v>13</v>
      </c>
      <c r="DV77" s="108"/>
      <c r="DW77" s="108"/>
      <c r="DX77" s="108"/>
      <c r="DY77" s="108"/>
      <c r="DZ77" s="108"/>
      <c r="EA77" s="108"/>
      <c r="EB77" s="124" t="s">
        <v>67</v>
      </c>
      <c r="EC77" s="125"/>
      <c r="ED77" s="125"/>
      <c r="EE77" s="125"/>
      <c r="EF77" s="125"/>
      <c r="EG77" s="125"/>
      <c r="EH77" s="126"/>
      <c r="EI77" s="117">
        <v>15</v>
      </c>
      <c r="EJ77" s="118"/>
      <c r="EK77" s="118"/>
      <c r="EL77" s="118"/>
      <c r="EM77" s="118"/>
      <c r="EN77" s="118"/>
      <c r="EO77" s="119"/>
      <c r="EP77" s="108">
        <v>16</v>
      </c>
      <c r="EQ77" s="108"/>
      <c r="ER77" s="108"/>
      <c r="ES77" s="108"/>
      <c r="ET77" s="108"/>
      <c r="EU77" s="108"/>
      <c r="EV77" s="108"/>
      <c r="EW77" s="108"/>
      <c r="EX77" s="108"/>
      <c r="EY77" s="108"/>
    </row>
    <row r="78" spans="1:155" s="5" customFormat="1" ht="7.5" customHeight="1">
      <c r="A78" s="65" t="s">
        <v>52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54" t="s">
        <v>3</v>
      </c>
      <c r="AO78" s="54"/>
      <c r="AP78" s="54"/>
      <c r="AQ78" s="54"/>
      <c r="AR78" s="54"/>
      <c r="AS78" s="54"/>
      <c r="AT78" s="54"/>
      <c r="AU78" s="54"/>
      <c r="AV78" s="55" t="s">
        <v>41</v>
      </c>
      <c r="AW78" s="55"/>
      <c r="AX78" s="55"/>
      <c r="AY78" s="55"/>
      <c r="AZ78" s="55"/>
      <c r="BA78" s="55"/>
      <c r="BB78" s="46">
        <v>2</v>
      </c>
      <c r="BC78" s="46"/>
      <c r="BD78" s="46"/>
      <c r="BE78" s="46"/>
      <c r="BF78" s="46"/>
      <c r="BG78" s="46"/>
      <c r="BH78" s="46"/>
      <c r="BI78" s="46"/>
      <c r="BJ78" s="46"/>
      <c r="BK78" s="46">
        <f>BB78</f>
        <v>2</v>
      </c>
      <c r="BL78" s="46"/>
      <c r="BM78" s="46"/>
      <c r="BN78" s="46"/>
      <c r="BO78" s="46"/>
      <c r="BP78" s="46"/>
      <c r="BQ78" s="46"/>
      <c r="BR78" s="46"/>
      <c r="BS78" s="46"/>
      <c r="BT78" s="46" t="s">
        <v>47</v>
      </c>
      <c r="BU78" s="46"/>
      <c r="BV78" s="46"/>
      <c r="BW78" s="46"/>
      <c r="BX78" s="46"/>
      <c r="BY78" s="46"/>
      <c r="BZ78" s="46"/>
      <c r="CA78" s="46" t="s">
        <v>47</v>
      </c>
      <c r="CB78" s="46"/>
      <c r="CC78" s="46"/>
      <c r="CD78" s="46"/>
      <c r="CE78" s="46"/>
      <c r="CF78" s="46"/>
      <c r="CG78" s="46"/>
      <c r="CH78" s="46" t="s">
        <v>47</v>
      </c>
      <c r="CI78" s="46"/>
      <c r="CJ78" s="46"/>
      <c r="CK78" s="46"/>
      <c r="CL78" s="46"/>
      <c r="CM78" s="46"/>
      <c r="CN78" s="46"/>
      <c r="CO78" s="46" t="s">
        <v>47</v>
      </c>
      <c r="CP78" s="46"/>
      <c r="CQ78" s="46"/>
      <c r="CR78" s="46"/>
      <c r="CS78" s="46"/>
      <c r="CT78" s="46"/>
      <c r="CU78" s="46"/>
      <c r="CV78" s="46">
        <v>113763</v>
      </c>
      <c r="CW78" s="46"/>
      <c r="CX78" s="46"/>
      <c r="CY78" s="46"/>
      <c r="CZ78" s="46"/>
      <c r="DA78" s="46"/>
      <c r="DB78" s="46"/>
      <c r="DC78" s="46"/>
      <c r="DD78" s="46"/>
      <c r="DE78" s="46">
        <f>CV78</f>
        <v>113763</v>
      </c>
      <c r="DF78" s="46"/>
      <c r="DG78" s="46"/>
      <c r="DH78" s="46"/>
      <c r="DI78" s="46"/>
      <c r="DJ78" s="46"/>
      <c r="DK78" s="46"/>
      <c r="DL78" s="46"/>
      <c r="DM78" s="46"/>
      <c r="DN78" s="46" t="s">
        <v>47</v>
      </c>
      <c r="DO78" s="46"/>
      <c r="DP78" s="46"/>
      <c r="DQ78" s="46"/>
      <c r="DR78" s="46"/>
      <c r="DS78" s="46"/>
      <c r="DT78" s="46"/>
      <c r="DU78" s="46" t="s">
        <v>47</v>
      </c>
      <c r="DV78" s="46"/>
      <c r="DW78" s="46"/>
      <c r="DX78" s="46"/>
      <c r="DY78" s="46"/>
      <c r="DZ78" s="46"/>
      <c r="EA78" s="46"/>
      <c r="EB78" s="46" t="s">
        <v>47</v>
      </c>
      <c r="EC78" s="46"/>
      <c r="ED78" s="46"/>
      <c r="EE78" s="46"/>
      <c r="EF78" s="46"/>
      <c r="EG78" s="46"/>
      <c r="EH78" s="46"/>
      <c r="EI78" s="46" t="s">
        <v>47</v>
      </c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</row>
    <row r="79" spans="1:155" s="5" customFormat="1" ht="7.5" customHeight="1">
      <c r="A79" s="53" t="s">
        <v>53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4" t="s">
        <v>3</v>
      </c>
      <c r="AO79" s="54"/>
      <c r="AP79" s="54"/>
      <c r="AQ79" s="54"/>
      <c r="AR79" s="54"/>
      <c r="AS79" s="54"/>
      <c r="AT79" s="54"/>
      <c r="AU79" s="54"/>
      <c r="AV79" s="55" t="s">
        <v>17</v>
      </c>
      <c r="AW79" s="55"/>
      <c r="AX79" s="55"/>
      <c r="AY79" s="55"/>
      <c r="AZ79" s="55"/>
      <c r="BA79" s="55"/>
      <c r="BB79" s="46" t="s">
        <v>47</v>
      </c>
      <c r="BC79" s="46"/>
      <c r="BD79" s="46"/>
      <c r="BE79" s="46"/>
      <c r="BF79" s="46"/>
      <c r="BG79" s="46"/>
      <c r="BH79" s="46"/>
      <c r="BI79" s="46"/>
      <c r="BJ79" s="46"/>
      <c r="BK79" s="46" t="s">
        <v>47</v>
      </c>
      <c r="BL79" s="46"/>
      <c r="BM79" s="46"/>
      <c r="BN79" s="46"/>
      <c r="BO79" s="46"/>
      <c r="BP79" s="46"/>
      <c r="BQ79" s="46"/>
      <c r="BR79" s="46"/>
      <c r="BS79" s="46"/>
      <c r="BT79" s="46">
        <v>0</v>
      </c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 t="s">
        <v>47</v>
      </c>
      <c r="CI79" s="46"/>
      <c r="CJ79" s="46"/>
      <c r="CK79" s="46"/>
      <c r="CL79" s="46"/>
      <c r="CM79" s="46"/>
      <c r="CN79" s="46"/>
      <c r="CO79" s="46" t="s">
        <v>47</v>
      </c>
      <c r="CP79" s="46"/>
      <c r="CQ79" s="46"/>
      <c r="CR79" s="46"/>
      <c r="CS79" s="46"/>
      <c r="CT79" s="46"/>
      <c r="CU79" s="46"/>
      <c r="CV79" s="46" t="s">
        <v>47</v>
      </c>
      <c r="CW79" s="46"/>
      <c r="CX79" s="46"/>
      <c r="CY79" s="46"/>
      <c r="CZ79" s="46"/>
      <c r="DA79" s="46"/>
      <c r="DB79" s="46"/>
      <c r="DC79" s="46"/>
      <c r="DD79" s="46"/>
      <c r="DE79" s="46" t="s">
        <v>47</v>
      </c>
      <c r="DF79" s="46"/>
      <c r="DG79" s="46"/>
      <c r="DH79" s="46"/>
      <c r="DI79" s="46"/>
      <c r="DJ79" s="46"/>
      <c r="DK79" s="46"/>
      <c r="DL79" s="46"/>
      <c r="DM79" s="46"/>
      <c r="DN79" s="46">
        <v>0</v>
      </c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 t="s">
        <v>47</v>
      </c>
      <c r="EC79" s="46"/>
      <c r="ED79" s="46"/>
      <c r="EE79" s="46"/>
      <c r="EF79" s="46"/>
      <c r="EG79" s="46"/>
      <c r="EH79" s="46"/>
      <c r="EI79" s="46" t="s">
        <v>47</v>
      </c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</row>
    <row r="80" spans="1:155" s="5" customFormat="1" ht="32.25" customHeight="1">
      <c r="A80" s="65" t="s">
        <v>110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4" t="s">
        <v>3</v>
      </c>
      <c r="AO80" s="54"/>
      <c r="AP80" s="54"/>
      <c r="AQ80" s="54"/>
      <c r="AR80" s="54"/>
      <c r="AS80" s="54"/>
      <c r="AT80" s="54"/>
      <c r="AU80" s="54"/>
      <c r="AV80" s="55" t="s">
        <v>45</v>
      </c>
      <c r="AW80" s="55"/>
      <c r="AX80" s="55"/>
      <c r="AY80" s="55"/>
      <c r="AZ80" s="55"/>
      <c r="BA80" s="55"/>
      <c r="BB80" s="46" t="s">
        <v>47</v>
      </c>
      <c r="BC80" s="46"/>
      <c r="BD80" s="46"/>
      <c r="BE80" s="46"/>
      <c r="BF80" s="46"/>
      <c r="BG80" s="46"/>
      <c r="BH80" s="46"/>
      <c r="BI80" s="46"/>
      <c r="BJ80" s="46"/>
      <c r="BK80" s="46" t="s">
        <v>47</v>
      </c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 t="s">
        <v>47</v>
      </c>
      <c r="CI80" s="46"/>
      <c r="CJ80" s="46"/>
      <c r="CK80" s="46"/>
      <c r="CL80" s="46"/>
      <c r="CM80" s="46"/>
      <c r="CN80" s="46"/>
      <c r="CO80" s="46" t="s">
        <v>47</v>
      </c>
      <c r="CP80" s="46"/>
      <c r="CQ80" s="46"/>
      <c r="CR80" s="46"/>
      <c r="CS80" s="46"/>
      <c r="CT80" s="46"/>
      <c r="CU80" s="46"/>
      <c r="CV80" s="46" t="s">
        <v>47</v>
      </c>
      <c r="CW80" s="46"/>
      <c r="CX80" s="46"/>
      <c r="CY80" s="46"/>
      <c r="CZ80" s="46"/>
      <c r="DA80" s="46"/>
      <c r="DB80" s="46"/>
      <c r="DC80" s="46"/>
      <c r="DD80" s="46"/>
      <c r="DE80" s="46" t="s">
        <v>47</v>
      </c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 t="s">
        <v>47</v>
      </c>
      <c r="EC80" s="46"/>
      <c r="ED80" s="46"/>
      <c r="EE80" s="46"/>
      <c r="EF80" s="46"/>
      <c r="EG80" s="46"/>
      <c r="EH80" s="46"/>
      <c r="EI80" s="46" t="s">
        <v>47</v>
      </c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</row>
    <row r="81" spans="1:155" s="5" customFormat="1" ht="32.25" customHeight="1">
      <c r="A81" s="65" t="s">
        <v>111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4" t="s">
        <v>3</v>
      </c>
      <c r="AO81" s="54"/>
      <c r="AP81" s="54"/>
      <c r="AQ81" s="54"/>
      <c r="AR81" s="54"/>
      <c r="AS81" s="54"/>
      <c r="AT81" s="54"/>
      <c r="AU81" s="54"/>
      <c r="AV81" s="55" t="s">
        <v>46</v>
      </c>
      <c r="AW81" s="55"/>
      <c r="AX81" s="55"/>
      <c r="AY81" s="55"/>
      <c r="AZ81" s="55"/>
      <c r="BA81" s="55"/>
      <c r="BB81" s="46" t="s">
        <v>47</v>
      </c>
      <c r="BC81" s="46"/>
      <c r="BD81" s="46"/>
      <c r="BE81" s="46"/>
      <c r="BF81" s="46"/>
      <c r="BG81" s="46"/>
      <c r="BH81" s="46"/>
      <c r="BI81" s="46"/>
      <c r="BJ81" s="46"/>
      <c r="BK81" s="46" t="s">
        <v>47</v>
      </c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 t="s">
        <v>47</v>
      </c>
      <c r="CI81" s="46"/>
      <c r="CJ81" s="46"/>
      <c r="CK81" s="46"/>
      <c r="CL81" s="46"/>
      <c r="CM81" s="46"/>
      <c r="CN81" s="46"/>
      <c r="CO81" s="46" t="s">
        <v>47</v>
      </c>
      <c r="CP81" s="46"/>
      <c r="CQ81" s="46"/>
      <c r="CR81" s="46"/>
      <c r="CS81" s="46"/>
      <c r="CT81" s="46"/>
      <c r="CU81" s="46"/>
      <c r="CV81" s="46" t="s">
        <v>47</v>
      </c>
      <c r="CW81" s="46"/>
      <c r="CX81" s="46"/>
      <c r="CY81" s="46"/>
      <c r="CZ81" s="46"/>
      <c r="DA81" s="46"/>
      <c r="DB81" s="46"/>
      <c r="DC81" s="46"/>
      <c r="DD81" s="46"/>
      <c r="DE81" s="46" t="s">
        <v>47</v>
      </c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 t="s">
        <v>47</v>
      </c>
      <c r="EC81" s="46"/>
      <c r="ED81" s="46"/>
      <c r="EE81" s="46"/>
      <c r="EF81" s="46"/>
      <c r="EG81" s="46"/>
      <c r="EH81" s="46"/>
      <c r="EI81" s="46" t="s">
        <v>47</v>
      </c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</row>
    <row r="82" spans="1:155" s="5" customFormat="1" ht="7.5" customHeight="1">
      <c r="A82" s="65" t="s">
        <v>54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4" t="s">
        <v>3</v>
      </c>
      <c r="AO82" s="54"/>
      <c r="AP82" s="54"/>
      <c r="AQ82" s="54"/>
      <c r="AR82" s="54"/>
      <c r="AS82" s="54"/>
      <c r="AT82" s="54"/>
      <c r="AU82" s="54"/>
      <c r="AV82" s="55" t="s">
        <v>49</v>
      </c>
      <c r="AW82" s="55"/>
      <c r="AX82" s="55"/>
      <c r="AY82" s="55"/>
      <c r="AZ82" s="55"/>
      <c r="BA82" s="55"/>
      <c r="BB82" s="46"/>
      <c r="BC82" s="46"/>
      <c r="BD82" s="46"/>
      <c r="BE82" s="46"/>
      <c r="BF82" s="46"/>
      <c r="BG82" s="46"/>
      <c r="BH82" s="46"/>
      <c r="BI82" s="46"/>
      <c r="BJ82" s="46"/>
      <c r="BK82" s="46">
        <f>BB82</f>
        <v>0</v>
      </c>
      <c r="BL82" s="46"/>
      <c r="BM82" s="46"/>
      <c r="BN82" s="46"/>
      <c r="BO82" s="46"/>
      <c r="BP82" s="46"/>
      <c r="BQ82" s="46"/>
      <c r="BR82" s="46"/>
      <c r="BS82" s="46"/>
      <c r="BT82" s="46" t="s">
        <v>47</v>
      </c>
      <c r="BU82" s="46"/>
      <c r="BV82" s="46"/>
      <c r="BW82" s="46"/>
      <c r="BX82" s="46"/>
      <c r="BY82" s="46"/>
      <c r="BZ82" s="46"/>
      <c r="CA82" s="46" t="s">
        <v>47</v>
      </c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>
        <v>0</v>
      </c>
      <c r="CP82" s="46"/>
      <c r="CQ82" s="46"/>
      <c r="CR82" s="46"/>
      <c r="CS82" s="46"/>
      <c r="CT82" s="46"/>
      <c r="CU82" s="46"/>
      <c r="CV82" s="46">
        <v>36245</v>
      </c>
      <c r="CW82" s="46"/>
      <c r="CX82" s="46"/>
      <c r="CY82" s="46"/>
      <c r="CZ82" s="46"/>
      <c r="DA82" s="46"/>
      <c r="DB82" s="46"/>
      <c r="DC82" s="46"/>
      <c r="DD82" s="46"/>
      <c r="DE82" s="46">
        <f>CV82</f>
        <v>36245</v>
      </c>
      <c r="DF82" s="46"/>
      <c r="DG82" s="46"/>
      <c r="DH82" s="46"/>
      <c r="DI82" s="46"/>
      <c r="DJ82" s="46"/>
      <c r="DK82" s="46"/>
      <c r="DL82" s="46"/>
      <c r="DM82" s="46"/>
      <c r="DN82" s="46" t="s">
        <v>47</v>
      </c>
      <c r="DO82" s="46"/>
      <c r="DP82" s="46"/>
      <c r="DQ82" s="46"/>
      <c r="DR82" s="46"/>
      <c r="DS82" s="46"/>
      <c r="DT82" s="46"/>
      <c r="DU82" s="46" t="s">
        <v>47</v>
      </c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>
        <f>CV82</f>
        <v>36245</v>
      </c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</row>
    <row r="83" spans="1:155" s="17" customFormat="1" ht="7.5" customHeight="1">
      <c r="A83" s="48" t="s">
        <v>112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6" t="s">
        <v>3</v>
      </c>
      <c r="AO83" s="46"/>
      <c r="AP83" s="46"/>
      <c r="AQ83" s="46"/>
      <c r="AR83" s="46"/>
      <c r="AS83" s="46"/>
      <c r="AT83" s="46"/>
      <c r="AU83" s="46"/>
      <c r="AV83" s="49" t="s">
        <v>50</v>
      </c>
      <c r="AW83" s="49"/>
      <c r="AX83" s="49"/>
      <c r="AY83" s="49"/>
      <c r="AZ83" s="49"/>
      <c r="BA83" s="49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 t="s">
        <v>47</v>
      </c>
      <c r="BU83" s="46"/>
      <c r="BV83" s="46"/>
      <c r="BW83" s="46"/>
      <c r="BX83" s="46"/>
      <c r="BY83" s="46"/>
      <c r="BZ83" s="46"/>
      <c r="CA83" s="46" t="s">
        <v>47</v>
      </c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7">
        <f>BT46</f>
        <v>6561.507</v>
      </c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7">
        <f>DN83+DU83</f>
        <v>6561.507</v>
      </c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</row>
    <row r="84" spans="1:155" s="17" customFormat="1" ht="7.5" customHeight="1">
      <c r="A84" s="48" t="s">
        <v>55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6" t="s">
        <v>3</v>
      </c>
      <c r="AO84" s="46"/>
      <c r="AP84" s="46"/>
      <c r="AQ84" s="46"/>
      <c r="AR84" s="46"/>
      <c r="AS84" s="46"/>
      <c r="AT84" s="46"/>
      <c r="AU84" s="46"/>
      <c r="AV84" s="49" t="s">
        <v>51</v>
      </c>
      <c r="AW84" s="49"/>
      <c r="AX84" s="49"/>
      <c r="AY84" s="49"/>
      <c r="AZ84" s="49"/>
      <c r="BA84" s="49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 t="s">
        <v>47</v>
      </c>
      <c r="BU84" s="46"/>
      <c r="BV84" s="46"/>
      <c r="BW84" s="46"/>
      <c r="BX84" s="46"/>
      <c r="BY84" s="46"/>
      <c r="BZ84" s="46"/>
      <c r="CA84" s="46" t="s">
        <v>47</v>
      </c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 t="s">
        <v>47</v>
      </c>
      <c r="DO84" s="46"/>
      <c r="DP84" s="46"/>
      <c r="DQ84" s="46"/>
      <c r="DR84" s="46"/>
      <c r="DS84" s="46"/>
      <c r="DT84" s="46"/>
      <c r="DU84" s="46" t="s">
        <v>47</v>
      </c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</row>
    <row r="85" ht="3" customHeight="1"/>
    <row r="86" s="8" customFormat="1" ht="8.25" customHeight="1">
      <c r="A86" s="16" t="s">
        <v>126</v>
      </c>
    </row>
    <row r="87" s="2" customFormat="1" ht="7.5" customHeight="1">
      <c r="A87" s="15" t="s">
        <v>127</v>
      </c>
    </row>
    <row r="88" s="2" customFormat="1" ht="7.5" customHeight="1">
      <c r="A88" s="15" t="s">
        <v>128</v>
      </c>
    </row>
    <row r="89" s="2" customFormat="1" ht="8.25"/>
    <row r="90" spans="1:155" s="4" customFormat="1" ht="9" customHeight="1">
      <c r="A90" s="4" t="s">
        <v>646</v>
      </c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J90" s="43" t="s">
        <v>133</v>
      </c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</row>
    <row r="91" spans="118:155" s="2" customFormat="1" ht="7.5" customHeight="1">
      <c r="DN91" s="44" t="s">
        <v>56</v>
      </c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J91" s="44" t="s">
        <v>57</v>
      </c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</row>
    <row r="92" spans="1:155" s="4" customFormat="1" ht="9" customHeight="1">
      <c r="A92" s="4" t="s">
        <v>58</v>
      </c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J92" s="43" t="s">
        <v>136</v>
      </c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</row>
    <row r="93" spans="118:155" s="2" customFormat="1" ht="8.25" customHeight="1">
      <c r="DN93" s="44" t="s">
        <v>56</v>
      </c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J93" s="44" t="s">
        <v>57</v>
      </c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</row>
    <row r="94" ht="3" customHeight="1"/>
  </sheetData>
  <sheetProtection/>
  <mergeCells count="933">
    <mergeCell ref="DE67:DM67"/>
    <mergeCell ref="DN67:DT67"/>
    <mergeCell ref="A67:AM67"/>
    <mergeCell ref="AN67:AU67"/>
    <mergeCell ref="AV67:BA67"/>
    <mergeCell ref="BB67:BJ67"/>
    <mergeCell ref="BK67:BS67"/>
    <mergeCell ref="BT67:BZ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EP66:EY66"/>
    <mergeCell ref="EP63:EY63"/>
    <mergeCell ref="BK56:BS56"/>
    <mergeCell ref="BT56:BZ56"/>
    <mergeCell ref="CA56:CG56"/>
    <mergeCell ref="CH56:CN56"/>
    <mergeCell ref="DU67:EA67"/>
    <mergeCell ref="EB67:EH67"/>
    <mergeCell ref="CA67:CG67"/>
    <mergeCell ref="CH67:CN67"/>
    <mergeCell ref="CO67:CU67"/>
    <mergeCell ref="CV67:DD67"/>
    <mergeCell ref="A56:AM56"/>
    <mergeCell ref="AN56:AU56"/>
    <mergeCell ref="AV56:BA56"/>
    <mergeCell ref="BB56:BJ56"/>
    <mergeCell ref="DU55:EA55"/>
    <mergeCell ref="EB55:EH55"/>
    <mergeCell ref="CO56:CU56"/>
    <mergeCell ref="CV56:DD56"/>
    <mergeCell ref="DE56:DM56"/>
    <mergeCell ref="DN56:DT56"/>
    <mergeCell ref="EP55:EY55"/>
    <mergeCell ref="A53:AM53"/>
    <mergeCell ref="AN53:AU53"/>
    <mergeCell ref="AV53:BA53"/>
    <mergeCell ref="A52:AM52"/>
    <mergeCell ref="AN52:AU52"/>
    <mergeCell ref="AV52:BA52"/>
    <mergeCell ref="BB53:BJ53"/>
    <mergeCell ref="BK53:BS53"/>
    <mergeCell ref="CO53:CU53"/>
    <mergeCell ref="CV53:DD53"/>
    <mergeCell ref="DE53:DM53"/>
    <mergeCell ref="CO51:CU51"/>
    <mergeCell ref="CV51:DD51"/>
    <mergeCell ref="EI55:EO55"/>
    <mergeCell ref="EP53:EY53"/>
    <mergeCell ref="DU52:EA52"/>
    <mergeCell ref="EB52:EH52"/>
    <mergeCell ref="EI52:EO52"/>
    <mergeCell ref="EP52:EY52"/>
    <mergeCell ref="DU53:EA53"/>
    <mergeCell ref="EP49:EY49"/>
    <mergeCell ref="AN50:AU50"/>
    <mergeCell ref="AV50:BA50"/>
    <mergeCell ref="BB50:BJ50"/>
    <mergeCell ref="DE50:DM50"/>
    <mergeCell ref="DN50:DT50"/>
    <mergeCell ref="BK50:BS50"/>
    <mergeCell ref="BT50:BZ50"/>
    <mergeCell ref="CA50:CG50"/>
    <mergeCell ref="CH50:CN50"/>
    <mergeCell ref="CO49:CU49"/>
    <mergeCell ref="CV49:DD49"/>
    <mergeCell ref="EB53:EH53"/>
    <mergeCell ref="EI53:EO53"/>
    <mergeCell ref="CA53:CG53"/>
    <mergeCell ref="CO50:CU50"/>
    <mergeCell ref="CV50:DD50"/>
    <mergeCell ref="CH52:CN52"/>
    <mergeCell ref="DN53:DT53"/>
    <mergeCell ref="CH53:CN53"/>
    <mergeCell ref="EP34:EY34"/>
    <mergeCell ref="A54:AM54"/>
    <mergeCell ref="AN54:AU54"/>
    <mergeCell ref="AV54:BA54"/>
    <mergeCell ref="BB54:BJ54"/>
    <mergeCell ref="BK54:BS54"/>
    <mergeCell ref="EI50:EO50"/>
    <mergeCell ref="EP50:EY50"/>
    <mergeCell ref="CA49:CG49"/>
    <mergeCell ref="CH49:CN49"/>
    <mergeCell ref="A50:AM50"/>
    <mergeCell ref="AN51:AU51"/>
    <mergeCell ref="DN34:DT34"/>
    <mergeCell ref="DU34:EA34"/>
    <mergeCell ref="CO44:CU44"/>
    <mergeCell ref="CA45:CG45"/>
    <mergeCell ref="CV45:DD45"/>
    <mergeCell ref="AV38:BA38"/>
    <mergeCell ref="CV34:DD34"/>
    <mergeCell ref="DE34:DM34"/>
    <mergeCell ref="EB34:EH34"/>
    <mergeCell ref="EI34:EO3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EB32:EH32"/>
    <mergeCell ref="DU33:EA33"/>
    <mergeCell ref="EB33:EH33"/>
    <mergeCell ref="EI33:EO33"/>
    <mergeCell ref="AN34:AU34"/>
    <mergeCell ref="AV34:BA34"/>
    <mergeCell ref="BB34:BJ34"/>
    <mergeCell ref="BK34:BS34"/>
    <mergeCell ref="BT34:BZ34"/>
    <mergeCell ref="CA34:CG34"/>
    <mergeCell ref="BB33:BJ33"/>
    <mergeCell ref="BK33:BS33"/>
    <mergeCell ref="BT33:BZ33"/>
    <mergeCell ref="CA33:CG33"/>
    <mergeCell ref="DE32:DM32"/>
    <mergeCell ref="CV33:DD33"/>
    <mergeCell ref="DE33:DM33"/>
    <mergeCell ref="CO33:CU33"/>
    <mergeCell ref="CH32:CN32"/>
    <mergeCell ref="A26:AM26"/>
    <mergeCell ref="DE27:DM27"/>
    <mergeCell ref="DN28:DT28"/>
    <mergeCell ref="DU28:EA28"/>
    <mergeCell ref="CV27:DD27"/>
    <mergeCell ref="CV28:DD28"/>
    <mergeCell ref="BK28:BS28"/>
    <mergeCell ref="BT28:BZ28"/>
    <mergeCell ref="CA28:CG28"/>
    <mergeCell ref="CH28:CN28"/>
    <mergeCell ref="CA27:CG27"/>
    <mergeCell ref="CH27:CN27"/>
    <mergeCell ref="EP27:EY27"/>
    <mergeCell ref="EI27:EO27"/>
    <mergeCell ref="DN27:DT27"/>
    <mergeCell ref="DU27:EA27"/>
    <mergeCell ref="EB27:EH27"/>
    <mergeCell ref="A4:EY4"/>
    <mergeCell ref="DN11:EY11"/>
    <mergeCell ref="DN12:EY12"/>
    <mergeCell ref="DN13:EY13"/>
    <mergeCell ref="BK18:BS19"/>
    <mergeCell ref="DE18:DM19"/>
    <mergeCell ref="DN18:EO18"/>
    <mergeCell ref="EB19:EH19"/>
    <mergeCell ref="EI19:EO19"/>
    <mergeCell ref="CH19:CN19"/>
    <mergeCell ref="CV18:DD19"/>
    <mergeCell ref="AN26:AU26"/>
    <mergeCell ref="AV26:BA26"/>
    <mergeCell ref="BB26:BJ26"/>
    <mergeCell ref="A75:AM76"/>
    <mergeCell ref="AN75:AU76"/>
    <mergeCell ref="AV75:BA76"/>
    <mergeCell ref="BB75:BJ76"/>
    <mergeCell ref="BK75:BS76"/>
    <mergeCell ref="A27:AM27"/>
    <mergeCell ref="BT75:CU75"/>
    <mergeCell ref="CV75:DD76"/>
    <mergeCell ref="DE75:DM76"/>
    <mergeCell ref="BT76:BZ76"/>
    <mergeCell ref="CH76:CN76"/>
    <mergeCell ref="CO76:CU76"/>
    <mergeCell ref="CA76:CG76"/>
    <mergeCell ref="DN75:EO75"/>
    <mergeCell ref="EP75:EY76"/>
    <mergeCell ref="DN76:DT76"/>
    <mergeCell ref="EB76:EH76"/>
    <mergeCell ref="EI76:EO76"/>
    <mergeCell ref="DU76:EA76"/>
    <mergeCell ref="CO77:CU77"/>
    <mergeCell ref="CV77:DD77"/>
    <mergeCell ref="DE77:DM77"/>
    <mergeCell ref="A77:AM77"/>
    <mergeCell ref="AN77:AU77"/>
    <mergeCell ref="AV77:BA77"/>
    <mergeCell ref="BB77:BJ77"/>
    <mergeCell ref="BK77:BS77"/>
    <mergeCell ref="BT77:BZ77"/>
    <mergeCell ref="CA84:CG84"/>
    <mergeCell ref="CA77:CG77"/>
    <mergeCell ref="CH77:CN77"/>
    <mergeCell ref="EB77:EH77"/>
    <mergeCell ref="EI77:EO77"/>
    <mergeCell ref="DE84:DM84"/>
    <mergeCell ref="DN84:DT84"/>
    <mergeCell ref="CO78:CU78"/>
    <mergeCell ref="CA79:CG79"/>
    <mergeCell ref="DU77:EA77"/>
    <mergeCell ref="CH78:CN78"/>
    <mergeCell ref="DU80:EA80"/>
    <mergeCell ref="DN81:DT81"/>
    <mergeCell ref="CH83:CN83"/>
    <mergeCell ref="BT80:BZ80"/>
    <mergeCell ref="CA80:CG80"/>
    <mergeCell ref="CH80:CN80"/>
    <mergeCell ref="CH79:CN79"/>
    <mergeCell ref="CO83:CU83"/>
    <mergeCell ref="CA83:CG83"/>
    <mergeCell ref="EB84:EH84"/>
    <mergeCell ref="EB81:EH81"/>
    <mergeCell ref="CV82:DD82"/>
    <mergeCell ref="EB83:EH83"/>
    <mergeCell ref="CH84:CN84"/>
    <mergeCell ref="CO84:CU84"/>
    <mergeCell ref="DU81:EA81"/>
    <mergeCell ref="DU83:EA83"/>
    <mergeCell ref="DU84:EA84"/>
    <mergeCell ref="CV84:DD84"/>
    <mergeCell ref="A82:AM82"/>
    <mergeCell ref="AN82:AU82"/>
    <mergeCell ref="AV82:BA82"/>
    <mergeCell ref="BB82:BJ82"/>
    <mergeCell ref="BK82:BS82"/>
    <mergeCell ref="BK83:BS83"/>
    <mergeCell ref="BT83:BZ83"/>
    <mergeCell ref="BT82:BZ82"/>
    <mergeCell ref="CA82:CG82"/>
    <mergeCell ref="CH82:CN82"/>
    <mergeCell ref="CO82:CU82"/>
    <mergeCell ref="EB80:EH80"/>
    <mergeCell ref="EP65:EY65"/>
    <mergeCell ref="A66:AM66"/>
    <mergeCell ref="AN66:AU66"/>
    <mergeCell ref="AV66:BA66"/>
    <mergeCell ref="BB66:BJ66"/>
    <mergeCell ref="DE80:DM80"/>
    <mergeCell ref="DN80:DT80"/>
    <mergeCell ref="DN77:DT77"/>
    <mergeCell ref="CA78:CG78"/>
    <mergeCell ref="CV78:DD78"/>
    <mergeCell ref="DE79:DM79"/>
    <mergeCell ref="BB80:BJ80"/>
    <mergeCell ref="CO79:CU79"/>
    <mergeCell ref="CV79:DD79"/>
    <mergeCell ref="CO80:CU80"/>
    <mergeCell ref="CV80:DD80"/>
    <mergeCell ref="A81:AM81"/>
    <mergeCell ref="AN81:AU81"/>
    <mergeCell ref="CV81:DD81"/>
    <mergeCell ref="DE81:DM81"/>
    <mergeCell ref="A80:AM80"/>
    <mergeCell ref="AN80:AU80"/>
    <mergeCell ref="AV80:BA80"/>
    <mergeCell ref="BK80:BS80"/>
    <mergeCell ref="AV81:BA81"/>
    <mergeCell ref="CO81:CU81"/>
    <mergeCell ref="CV66:DD66"/>
    <mergeCell ref="DE66:DM66"/>
    <mergeCell ref="DN66:DT66"/>
    <mergeCell ref="DU66:EA66"/>
    <mergeCell ref="BK66:BS66"/>
    <mergeCell ref="EP77:EY77"/>
    <mergeCell ref="BT66:BZ66"/>
    <mergeCell ref="CA66:CG66"/>
    <mergeCell ref="CH66:CN66"/>
    <mergeCell ref="CO66:CU66"/>
    <mergeCell ref="CA65:CG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A65:AM65"/>
    <mergeCell ref="AN65:AU65"/>
    <mergeCell ref="AV65:BA65"/>
    <mergeCell ref="BB65:BJ65"/>
    <mergeCell ref="BK65:BS65"/>
    <mergeCell ref="BT65:BZ65"/>
    <mergeCell ref="BT64:BZ64"/>
    <mergeCell ref="CA64:CG64"/>
    <mergeCell ref="CH64:CN64"/>
    <mergeCell ref="CO64:CU64"/>
    <mergeCell ref="A64:AM64"/>
    <mergeCell ref="AN64:AU64"/>
    <mergeCell ref="AV64:BA64"/>
    <mergeCell ref="BB64:BJ64"/>
    <mergeCell ref="BK64:BS64"/>
    <mergeCell ref="CV64:DD64"/>
    <mergeCell ref="DE64:DM64"/>
    <mergeCell ref="DN64:DT64"/>
    <mergeCell ref="DU64:EA64"/>
    <mergeCell ref="EI64:EO64"/>
    <mergeCell ref="EP64:EY64"/>
    <mergeCell ref="EB64:EH64"/>
    <mergeCell ref="CA63:CG63"/>
    <mergeCell ref="EB63:EH63"/>
    <mergeCell ref="EI63:EO63"/>
    <mergeCell ref="CH63:CN63"/>
    <mergeCell ref="CO63:CU63"/>
    <mergeCell ref="CV63:DD63"/>
    <mergeCell ref="DE63:DM63"/>
    <mergeCell ref="DN63:DT63"/>
    <mergeCell ref="DU63:EA63"/>
    <mergeCell ref="A63:AM63"/>
    <mergeCell ref="AN63:AU63"/>
    <mergeCell ref="AV63:BA63"/>
    <mergeCell ref="BB63:BJ63"/>
    <mergeCell ref="BK63:BS63"/>
    <mergeCell ref="BT63:BZ63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B61:EH61"/>
    <mergeCell ref="EI61:EO61"/>
    <mergeCell ref="CH61:CN61"/>
    <mergeCell ref="CO61:CU61"/>
    <mergeCell ref="CV61:DD61"/>
    <mergeCell ref="DE61:DM61"/>
    <mergeCell ref="A61:AM61"/>
    <mergeCell ref="AN61:AU61"/>
    <mergeCell ref="AV61:BA61"/>
    <mergeCell ref="BB61:BJ61"/>
    <mergeCell ref="BK61:BS61"/>
    <mergeCell ref="BT61:BZ61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B59:EH59"/>
    <mergeCell ref="EI59:EO59"/>
    <mergeCell ref="CH59:CN59"/>
    <mergeCell ref="CO59:CU59"/>
    <mergeCell ref="CV59:DD59"/>
    <mergeCell ref="DE59:DM59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EB57:EH57"/>
    <mergeCell ref="EI57:EO57"/>
    <mergeCell ref="EP57:EY57"/>
    <mergeCell ref="BB52:BJ52"/>
    <mergeCell ref="BK52:BS52"/>
    <mergeCell ref="BT52:BZ52"/>
    <mergeCell ref="CA52:CG52"/>
    <mergeCell ref="CH54:CN54"/>
    <mergeCell ref="CO54:CU54"/>
    <mergeCell ref="DE57:DM57"/>
    <mergeCell ref="BT53:BZ53"/>
    <mergeCell ref="EB45:EH45"/>
    <mergeCell ref="EI45:EO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B46:EH46"/>
    <mergeCell ref="EI46:EO46"/>
    <mergeCell ref="BK44:BS44"/>
    <mergeCell ref="BT44:BZ44"/>
    <mergeCell ref="CA44:CG44"/>
    <mergeCell ref="CH44:CN44"/>
    <mergeCell ref="CV44:DD44"/>
    <mergeCell ref="DE44:DM44"/>
    <mergeCell ref="CO45:CU45"/>
    <mergeCell ref="DN44:DT44"/>
    <mergeCell ref="AN37:AU37"/>
    <mergeCell ref="AN36:AU36"/>
    <mergeCell ref="AN38:AU38"/>
    <mergeCell ref="EB41:EH41"/>
    <mergeCell ref="DN41:DT41"/>
    <mergeCell ref="DU41:EA41"/>
    <mergeCell ref="BB41:BJ41"/>
    <mergeCell ref="BK41:BS41"/>
    <mergeCell ref="CA41:CG41"/>
    <mergeCell ref="CH41:CN41"/>
    <mergeCell ref="EB40:EH40"/>
    <mergeCell ref="EI40:EO40"/>
    <mergeCell ref="DE20:DM20"/>
    <mergeCell ref="CV40:DD40"/>
    <mergeCell ref="DE25:DM25"/>
    <mergeCell ref="DN25:DT25"/>
    <mergeCell ref="DU25:EA25"/>
    <mergeCell ref="EB25:EH25"/>
    <mergeCell ref="EB26:EH26"/>
    <mergeCell ref="EI26:EO26"/>
    <mergeCell ref="DU38:EA38"/>
    <mergeCell ref="EP26:EY26"/>
    <mergeCell ref="EB28:EH28"/>
    <mergeCell ref="EI28:EO28"/>
    <mergeCell ref="CV41:DD41"/>
    <mergeCell ref="DE41:DM41"/>
    <mergeCell ref="DE40:DM40"/>
    <mergeCell ref="DE39:DM39"/>
    <mergeCell ref="CV37:DD37"/>
    <mergeCell ref="DE37:DM37"/>
    <mergeCell ref="DN14:EY14"/>
    <mergeCell ref="DN15:EY15"/>
    <mergeCell ref="EP18:EY19"/>
    <mergeCell ref="CV36:DD36"/>
    <mergeCell ref="CO19:CU19"/>
    <mergeCell ref="EB38:EH38"/>
    <mergeCell ref="DN38:DT38"/>
    <mergeCell ref="DN19:DT19"/>
    <mergeCell ref="DU19:EA19"/>
    <mergeCell ref="EP37:EY37"/>
    <mergeCell ref="DE26:DM26"/>
    <mergeCell ref="DE28:DM28"/>
    <mergeCell ref="DN33:DT33"/>
    <mergeCell ref="EB20:EH20"/>
    <mergeCell ref="DN37:DT37"/>
    <mergeCell ref="DN26:DT26"/>
    <mergeCell ref="DU26:EA26"/>
    <mergeCell ref="EB36:EH36"/>
    <mergeCell ref="DN32:DT32"/>
    <mergeCell ref="DU32:EA32"/>
    <mergeCell ref="EI20:EO20"/>
    <mergeCell ref="CV25:DD25"/>
    <mergeCell ref="CO23:CU23"/>
    <mergeCell ref="EB24:EH24"/>
    <mergeCell ref="DN22:DT22"/>
    <mergeCell ref="BK37:BS37"/>
    <mergeCell ref="CA23:CG23"/>
    <mergeCell ref="BT25:BZ25"/>
    <mergeCell ref="CA25:CG25"/>
    <mergeCell ref="BT24:BZ24"/>
    <mergeCell ref="A30:AM30"/>
    <mergeCell ref="A31:AM31"/>
    <mergeCell ref="AV36:BA36"/>
    <mergeCell ref="A28:AM28"/>
    <mergeCell ref="AN28:AU28"/>
    <mergeCell ref="AV28:BA28"/>
    <mergeCell ref="A33:AM33"/>
    <mergeCell ref="AN33:AU33"/>
    <mergeCell ref="AV33:BA33"/>
    <mergeCell ref="A34:AM34"/>
    <mergeCell ref="A25:AM25"/>
    <mergeCell ref="A22:AM22"/>
    <mergeCell ref="CA40:CG40"/>
    <mergeCell ref="BB38:BJ38"/>
    <mergeCell ref="CO40:CU40"/>
    <mergeCell ref="BB40:BJ40"/>
    <mergeCell ref="BK40:BS40"/>
    <mergeCell ref="BT40:BZ40"/>
    <mergeCell ref="BT38:BZ38"/>
    <mergeCell ref="BT39:BZ39"/>
    <mergeCell ref="EB37:EH37"/>
    <mergeCell ref="EI37:EO37"/>
    <mergeCell ref="DN20:DT20"/>
    <mergeCell ref="DU20:EA20"/>
    <mergeCell ref="BK39:BS39"/>
    <mergeCell ref="BB36:BJ36"/>
    <mergeCell ref="BK36:BS36"/>
    <mergeCell ref="CA39:CG39"/>
    <mergeCell ref="CH39:CN39"/>
    <mergeCell ref="BB28:BJ28"/>
    <mergeCell ref="CA22:CG22"/>
    <mergeCell ref="CA21:CG21"/>
    <mergeCell ref="BK20:BS20"/>
    <mergeCell ref="CA20:CG20"/>
    <mergeCell ref="AN20:AU20"/>
    <mergeCell ref="A3:EY3"/>
    <mergeCell ref="CH20:CN20"/>
    <mergeCell ref="EP20:EY20"/>
    <mergeCell ref="CO20:CU20"/>
    <mergeCell ref="CV20:DD20"/>
    <mergeCell ref="AN31:AU31"/>
    <mergeCell ref="AV31:BA31"/>
    <mergeCell ref="AN25:AU25"/>
    <mergeCell ref="AV25:BA25"/>
    <mergeCell ref="BB25:BJ25"/>
    <mergeCell ref="AN22:AU22"/>
    <mergeCell ref="AV22:BA22"/>
    <mergeCell ref="AN27:AU27"/>
    <mergeCell ref="AV27:BA27"/>
    <mergeCell ref="BB27:BJ27"/>
    <mergeCell ref="CH34:CN34"/>
    <mergeCell ref="CO34:CU34"/>
    <mergeCell ref="CA24:CG24"/>
    <mergeCell ref="BT23:BZ23"/>
    <mergeCell ref="CO22:CU22"/>
    <mergeCell ref="AN23:AU23"/>
    <mergeCell ref="AV23:BA23"/>
    <mergeCell ref="CH25:CN25"/>
    <mergeCell ref="CO25:CU25"/>
    <mergeCell ref="AN24:AU24"/>
    <mergeCell ref="CV39:DD39"/>
    <mergeCell ref="BK26:BS26"/>
    <mergeCell ref="BT26:BZ26"/>
    <mergeCell ref="BK27:BS27"/>
    <mergeCell ref="BT27:BZ27"/>
    <mergeCell ref="CA26:CG26"/>
    <mergeCell ref="CV32:DD32"/>
    <mergeCell ref="CH37:CN37"/>
    <mergeCell ref="CO31:CU31"/>
    <mergeCell ref="CO28:CU28"/>
    <mergeCell ref="CO36:CU36"/>
    <mergeCell ref="CA42:CG42"/>
    <mergeCell ref="CH42:CN42"/>
    <mergeCell ref="CA38:CG38"/>
    <mergeCell ref="CH38:CN38"/>
    <mergeCell ref="CO38:CU38"/>
    <mergeCell ref="CO39:CU39"/>
    <mergeCell ref="CO41:CU41"/>
    <mergeCell ref="BK32:BS32"/>
    <mergeCell ref="BT32:BZ32"/>
    <mergeCell ref="BT35:BZ35"/>
    <mergeCell ref="BB23:BJ23"/>
    <mergeCell ref="CH40:CN40"/>
    <mergeCell ref="CA37:CG37"/>
    <mergeCell ref="CA36:CG36"/>
    <mergeCell ref="CH29:CN29"/>
    <mergeCell ref="CH30:CN30"/>
    <mergeCell ref="CH33:CN33"/>
    <mergeCell ref="CA51:CG51"/>
    <mergeCell ref="CH51:CN51"/>
    <mergeCell ref="CO52:CU52"/>
    <mergeCell ref="CV52:DD52"/>
    <mergeCell ref="BT21:BZ21"/>
    <mergeCell ref="BB22:BJ22"/>
    <mergeCell ref="BT37:BZ37"/>
    <mergeCell ref="BK38:BS38"/>
    <mergeCell ref="BK31:BS31"/>
    <mergeCell ref="BT31:BZ31"/>
    <mergeCell ref="EB39:EH39"/>
    <mergeCell ref="DE36:DM36"/>
    <mergeCell ref="BB42:BJ42"/>
    <mergeCell ref="BK42:BS42"/>
    <mergeCell ref="BT42:BZ42"/>
    <mergeCell ref="BK43:BS43"/>
    <mergeCell ref="BT43:BZ43"/>
    <mergeCell ref="BT36:BZ36"/>
    <mergeCell ref="BT41:BZ41"/>
    <mergeCell ref="CO37:CU37"/>
    <mergeCell ref="CV42:DD42"/>
    <mergeCell ref="DE42:DM42"/>
    <mergeCell ref="CO42:CU42"/>
    <mergeCell ref="DU36:EA36"/>
    <mergeCell ref="DU37:EA37"/>
    <mergeCell ref="DN36:DT36"/>
    <mergeCell ref="CV38:DD38"/>
    <mergeCell ref="DU39:EA39"/>
    <mergeCell ref="DN40:DT40"/>
    <mergeCell ref="DU40:EA40"/>
    <mergeCell ref="EP42:EY42"/>
    <mergeCell ref="EI38:EO38"/>
    <mergeCell ref="EP38:EY38"/>
    <mergeCell ref="EP39:EY39"/>
    <mergeCell ref="EP41:EY41"/>
    <mergeCell ref="EP40:EY40"/>
    <mergeCell ref="EI41:EO41"/>
    <mergeCell ref="EB42:EH42"/>
    <mergeCell ref="EI42:EO42"/>
    <mergeCell ref="BB31:BJ31"/>
    <mergeCell ref="EI36:EO36"/>
    <mergeCell ref="EP36:EY36"/>
    <mergeCell ref="EI39:EO39"/>
    <mergeCell ref="BB35:BJ35"/>
    <mergeCell ref="CV35:DD35"/>
    <mergeCell ref="CH36:CN36"/>
    <mergeCell ref="EI35:EO35"/>
    <mergeCell ref="EP35:EY35"/>
    <mergeCell ref="BK35:BS35"/>
    <mergeCell ref="A36:AM36"/>
    <mergeCell ref="A38:AM38"/>
    <mergeCell ref="BB39:BJ39"/>
    <mergeCell ref="BB37:BJ37"/>
    <mergeCell ref="AN39:AU39"/>
    <mergeCell ref="AV39:BA39"/>
    <mergeCell ref="AV37:BA37"/>
    <mergeCell ref="A35:AM35"/>
    <mergeCell ref="AN35:AU35"/>
    <mergeCell ref="AV35:BA35"/>
    <mergeCell ref="AN42:AU42"/>
    <mergeCell ref="A40:AM40"/>
    <mergeCell ref="A41:AM41"/>
    <mergeCell ref="AV40:BA40"/>
    <mergeCell ref="AV41:BA41"/>
    <mergeCell ref="AN40:AU40"/>
    <mergeCell ref="A39:AM39"/>
    <mergeCell ref="AN41:AU41"/>
    <mergeCell ref="AV51:BA51"/>
    <mergeCell ref="BB51:BJ51"/>
    <mergeCell ref="A51:AM51"/>
    <mergeCell ref="DN43:DT43"/>
    <mergeCell ref="CV43:DD43"/>
    <mergeCell ref="A46:AM46"/>
    <mergeCell ref="AN46:AU46"/>
    <mergeCell ref="AV46:BA46"/>
    <mergeCell ref="BB46:BJ46"/>
    <mergeCell ref="A44:AM44"/>
    <mergeCell ref="CH31:CN31"/>
    <mergeCell ref="BK29:BS29"/>
    <mergeCell ref="CV23:DD23"/>
    <mergeCell ref="CH24:CN24"/>
    <mergeCell ref="BK24:BS24"/>
    <mergeCell ref="CO27:CU27"/>
    <mergeCell ref="CH23:CN23"/>
    <mergeCell ref="BK25:BS25"/>
    <mergeCell ref="CH26:CN26"/>
    <mergeCell ref="CO26:CU26"/>
    <mergeCell ref="EP43:EY43"/>
    <mergeCell ref="DU43:EA43"/>
    <mergeCell ref="EB43:EH43"/>
    <mergeCell ref="EI43:EO43"/>
    <mergeCell ref="AN43:AU43"/>
    <mergeCell ref="AV43:BA43"/>
    <mergeCell ref="BB43:BJ43"/>
    <mergeCell ref="DN39:DT39"/>
    <mergeCell ref="CH43:CN43"/>
    <mergeCell ref="DE38:DM38"/>
    <mergeCell ref="DE21:DM21"/>
    <mergeCell ref="CO35:CU35"/>
    <mergeCell ref="CO29:CU29"/>
    <mergeCell ref="CO30:CU30"/>
    <mergeCell ref="CO32:CU32"/>
    <mergeCell ref="CV22:DD22"/>
    <mergeCell ref="DE22:DM22"/>
    <mergeCell ref="BK47:BS47"/>
    <mergeCell ref="BT47:BZ47"/>
    <mergeCell ref="CA47:CG47"/>
    <mergeCell ref="CA48:CG48"/>
    <mergeCell ref="DE43:DM43"/>
    <mergeCell ref="CO43:CU43"/>
    <mergeCell ref="CO48:CU48"/>
    <mergeCell ref="CH48:CN48"/>
    <mergeCell ref="BK48:BS48"/>
    <mergeCell ref="DE45:DM45"/>
    <mergeCell ref="EI25:EO25"/>
    <mergeCell ref="CV26:DD26"/>
    <mergeCell ref="DN23:DT23"/>
    <mergeCell ref="EP24:EY24"/>
    <mergeCell ref="EP29:EY29"/>
    <mergeCell ref="CV24:DD24"/>
    <mergeCell ref="DE24:DM24"/>
    <mergeCell ref="DN24:DT24"/>
    <mergeCell ref="DU24:EA24"/>
    <mergeCell ref="EB29:EH29"/>
    <mergeCell ref="EP33:EY33"/>
    <mergeCell ref="EP31:EY31"/>
    <mergeCell ref="EP25:EY25"/>
    <mergeCell ref="EP28:EY28"/>
    <mergeCell ref="EI23:EO23"/>
    <mergeCell ref="EI24:EO24"/>
    <mergeCell ref="EI29:EO29"/>
    <mergeCell ref="EP30:EY30"/>
    <mergeCell ref="EP32:EY32"/>
    <mergeCell ref="EI32:EO32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18:AM19"/>
    <mergeCell ref="AN18:AU19"/>
    <mergeCell ref="AV18:BA19"/>
    <mergeCell ref="BB18:BJ19"/>
    <mergeCell ref="CA19:CG19"/>
    <mergeCell ref="BT20:BZ20"/>
    <mergeCell ref="A20:AM20"/>
    <mergeCell ref="BT19:BZ19"/>
    <mergeCell ref="BT18:CU18"/>
    <mergeCell ref="AV20:BA20"/>
    <mergeCell ref="BB24:BJ24"/>
    <mergeCell ref="BK23:BS23"/>
    <mergeCell ref="AN21:AU21"/>
    <mergeCell ref="CH22:CN22"/>
    <mergeCell ref="DU22:EA22"/>
    <mergeCell ref="DU23:EA23"/>
    <mergeCell ref="DE23:DM23"/>
    <mergeCell ref="CV21:DD21"/>
    <mergeCell ref="AV24:BA24"/>
    <mergeCell ref="BK22:BS22"/>
    <mergeCell ref="BB20:BJ20"/>
    <mergeCell ref="CH21:CN21"/>
    <mergeCell ref="CO21:CU21"/>
    <mergeCell ref="A23:AM23"/>
    <mergeCell ref="EB23:EH23"/>
    <mergeCell ref="AV21:BA21"/>
    <mergeCell ref="BB21:BJ21"/>
    <mergeCell ref="BK21:BS21"/>
    <mergeCell ref="BT22:BZ22"/>
    <mergeCell ref="DN21:DT21"/>
    <mergeCell ref="EP21:EY21"/>
    <mergeCell ref="EP22:EY22"/>
    <mergeCell ref="EI21:EO21"/>
    <mergeCell ref="EP23:EY23"/>
    <mergeCell ref="DU21:EA21"/>
    <mergeCell ref="EB22:EH22"/>
    <mergeCell ref="EI22:EO22"/>
    <mergeCell ref="EB21:EH21"/>
    <mergeCell ref="A29:AM29"/>
    <mergeCell ref="AN29:AU29"/>
    <mergeCell ref="AV29:BA29"/>
    <mergeCell ref="BB29:BJ29"/>
    <mergeCell ref="BT29:BZ29"/>
    <mergeCell ref="CA29:CG29"/>
    <mergeCell ref="CO24:CU24"/>
    <mergeCell ref="A21:AM21"/>
    <mergeCell ref="A24:AM24"/>
    <mergeCell ref="DE31:DM31"/>
    <mergeCell ref="DU29:EA29"/>
    <mergeCell ref="CV29:DD29"/>
    <mergeCell ref="DE29:DM29"/>
    <mergeCell ref="DN29:DT29"/>
    <mergeCell ref="CV30:DD30"/>
    <mergeCell ref="DE30:DM30"/>
    <mergeCell ref="CV31:DD31"/>
    <mergeCell ref="EI30:EO30"/>
    <mergeCell ref="DN30:DT30"/>
    <mergeCell ref="DU30:EA30"/>
    <mergeCell ref="DN31:DT31"/>
    <mergeCell ref="DU31:EA31"/>
    <mergeCell ref="EB31:EH31"/>
    <mergeCell ref="EI31:EO31"/>
    <mergeCell ref="EB30:EH30"/>
    <mergeCell ref="A43:AM43"/>
    <mergeCell ref="AN44:AU44"/>
    <mergeCell ref="AN30:AU30"/>
    <mergeCell ref="AV30:BA30"/>
    <mergeCell ref="BB30:BJ30"/>
    <mergeCell ref="BT30:BZ30"/>
    <mergeCell ref="AV44:BA44"/>
    <mergeCell ref="BB44:BJ44"/>
    <mergeCell ref="AV42:BA42"/>
    <mergeCell ref="A42:AM42"/>
    <mergeCell ref="DN46:DT46"/>
    <mergeCell ref="DU46:EA46"/>
    <mergeCell ref="DN42:DT42"/>
    <mergeCell ref="DU42:EA42"/>
    <mergeCell ref="BT48:BZ48"/>
    <mergeCell ref="A32:AM32"/>
    <mergeCell ref="AN32:AU32"/>
    <mergeCell ref="AV32:BA32"/>
    <mergeCell ref="BB32:BJ32"/>
    <mergeCell ref="BK46:BS46"/>
    <mergeCell ref="A55:AM55"/>
    <mergeCell ref="AN55:AU55"/>
    <mergeCell ref="AV55:BA55"/>
    <mergeCell ref="BB55:BJ55"/>
    <mergeCell ref="A47:AM47"/>
    <mergeCell ref="A37:AM37"/>
    <mergeCell ref="A48:AM48"/>
    <mergeCell ref="AN48:AU48"/>
    <mergeCell ref="AV48:BA48"/>
    <mergeCell ref="BB48:BJ48"/>
    <mergeCell ref="BK55:BS55"/>
    <mergeCell ref="BT55:BZ55"/>
    <mergeCell ref="CA55:CG55"/>
    <mergeCell ref="CH55:CN55"/>
    <mergeCell ref="DE54:DM54"/>
    <mergeCell ref="CV48:DD48"/>
    <mergeCell ref="DE48:DM48"/>
    <mergeCell ref="DE49:DM49"/>
    <mergeCell ref="BK51:BS51"/>
    <mergeCell ref="BT51:BZ51"/>
    <mergeCell ref="DE35:DM35"/>
    <mergeCell ref="BK30:BS30"/>
    <mergeCell ref="AN47:AU47"/>
    <mergeCell ref="AV47:BA47"/>
    <mergeCell ref="BB47:BJ47"/>
    <mergeCell ref="CA43:CG43"/>
    <mergeCell ref="CA32:CG32"/>
    <mergeCell ref="BT46:BZ46"/>
    <mergeCell ref="CA30:CG30"/>
    <mergeCell ref="CA31:CG31"/>
    <mergeCell ref="CA46:CG46"/>
    <mergeCell ref="CA35:CG35"/>
    <mergeCell ref="CH35:CN35"/>
    <mergeCell ref="EB35:EH35"/>
    <mergeCell ref="CO55:CU55"/>
    <mergeCell ref="CV55:DD55"/>
    <mergeCell ref="DE55:DM55"/>
    <mergeCell ref="DN55:DT55"/>
    <mergeCell ref="DN35:DT35"/>
    <mergeCell ref="DU35:EA35"/>
    <mergeCell ref="DN48:DT48"/>
    <mergeCell ref="DE78:DM78"/>
    <mergeCell ref="DN78:DT78"/>
    <mergeCell ref="EI78:EO78"/>
    <mergeCell ref="EP78:EY78"/>
    <mergeCell ref="EB78:EH78"/>
    <mergeCell ref="EP48:EY48"/>
    <mergeCell ref="EB48:EH48"/>
    <mergeCell ref="EI54:EO54"/>
    <mergeCell ref="DU48:EA48"/>
    <mergeCell ref="DU57:EA57"/>
    <mergeCell ref="CO57:CU57"/>
    <mergeCell ref="CV57:DD57"/>
    <mergeCell ref="DU78:EA78"/>
    <mergeCell ref="A78:AM78"/>
    <mergeCell ref="AN78:AU78"/>
    <mergeCell ref="AV78:BA78"/>
    <mergeCell ref="BB78:BJ78"/>
    <mergeCell ref="BK78:BS78"/>
    <mergeCell ref="BT78:BZ78"/>
    <mergeCell ref="EP54:EY54"/>
    <mergeCell ref="DN54:DT54"/>
    <mergeCell ref="DU54:EA54"/>
    <mergeCell ref="EB54:EH54"/>
    <mergeCell ref="CV54:DD54"/>
    <mergeCell ref="EI48:EO48"/>
    <mergeCell ref="DE52:DM52"/>
    <mergeCell ref="DN52:DT52"/>
    <mergeCell ref="EI51:EO51"/>
    <mergeCell ref="DE51:DM51"/>
    <mergeCell ref="DN49:DT49"/>
    <mergeCell ref="DU49:EA49"/>
    <mergeCell ref="EB49:EH49"/>
    <mergeCell ref="EI49:EO49"/>
    <mergeCell ref="DN51:DT51"/>
    <mergeCell ref="DU50:EA50"/>
    <mergeCell ref="EB50:EH50"/>
    <mergeCell ref="A58:EY58"/>
    <mergeCell ref="A79:AM79"/>
    <mergeCell ref="AN79:AU79"/>
    <mergeCell ref="AV79:BA79"/>
    <mergeCell ref="BB79:BJ79"/>
    <mergeCell ref="BK79:BS79"/>
    <mergeCell ref="BT79:BZ79"/>
    <mergeCell ref="DN79:DT79"/>
    <mergeCell ref="DU79:EA79"/>
    <mergeCell ref="EB79:EH79"/>
    <mergeCell ref="EP81:EY81"/>
    <mergeCell ref="BB81:BJ81"/>
    <mergeCell ref="BK81:BS81"/>
    <mergeCell ref="BT81:BZ81"/>
    <mergeCell ref="CA81:CG81"/>
    <mergeCell ref="CH81:CN81"/>
    <mergeCell ref="A84:AM84"/>
    <mergeCell ref="AN83:AU83"/>
    <mergeCell ref="AV83:BA83"/>
    <mergeCell ref="BB83:BJ83"/>
    <mergeCell ref="A83:AM83"/>
    <mergeCell ref="AN84:AU84"/>
    <mergeCell ref="AV84:BA84"/>
    <mergeCell ref="EP79:EY79"/>
    <mergeCell ref="EI79:EO79"/>
    <mergeCell ref="EP80:EY80"/>
    <mergeCell ref="BK84:BS84"/>
    <mergeCell ref="BT84:BZ84"/>
    <mergeCell ref="BB84:BJ84"/>
    <mergeCell ref="DE83:DM83"/>
    <mergeCell ref="EB82:EH82"/>
    <mergeCell ref="DE82:DM82"/>
    <mergeCell ref="DN82:DT82"/>
    <mergeCell ref="EI84:EO84"/>
    <mergeCell ref="EI81:EO81"/>
    <mergeCell ref="EI80:EO80"/>
    <mergeCell ref="EP84:EY84"/>
    <mergeCell ref="EJ93:EY93"/>
    <mergeCell ref="CV83:DD83"/>
    <mergeCell ref="EP82:EY82"/>
    <mergeCell ref="EI82:EO82"/>
    <mergeCell ref="DU82:EA82"/>
    <mergeCell ref="DN83:DT8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J92:EY92"/>
  </mergeCells>
  <printOptions/>
  <pageMargins left="0.7874015748031497" right="0.7086614173228347" top="0.36" bottom="0.22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329"/>
  <sheetViews>
    <sheetView zoomScalePageLayoutView="0" workbookViewId="0" topLeftCell="A1304">
      <selection activeCell="B5" sqref="B5"/>
    </sheetView>
  </sheetViews>
  <sheetFormatPr defaultColWidth="18.375" defaultRowHeight="15" customHeight="1"/>
  <cols>
    <col min="1" max="1" width="7.75390625" style="23" customWidth="1"/>
    <col min="2" max="2" width="49.625" style="23" customWidth="1"/>
    <col min="3" max="4" width="0" style="23" hidden="1" customWidth="1"/>
    <col min="5" max="6" width="18.375" style="23" customWidth="1"/>
    <col min="7" max="8" width="0" style="23" hidden="1" customWidth="1"/>
    <col min="9" max="16384" width="18.375" style="23" customWidth="1"/>
  </cols>
  <sheetData>
    <row r="1" spans="2:8" ht="15" customHeight="1">
      <c r="B1" s="29" t="s">
        <v>130</v>
      </c>
      <c r="C1" s="19"/>
      <c r="D1" s="19"/>
      <c r="E1" s="19"/>
      <c r="F1" s="19"/>
      <c r="G1" s="19"/>
      <c r="H1" s="19"/>
    </row>
    <row r="2" spans="2:8" ht="15" customHeight="1">
      <c r="B2" s="30" t="s">
        <v>647</v>
      </c>
      <c r="C2" s="19"/>
      <c r="D2" s="19"/>
      <c r="E2" s="19"/>
      <c r="F2" s="19"/>
      <c r="G2" s="19"/>
      <c r="H2" s="19"/>
    </row>
    <row r="3" spans="2:8" ht="15" customHeight="1">
      <c r="B3" s="19"/>
      <c r="C3" s="19"/>
      <c r="D3" s="19"/>
      <c r="E3" s="19"/>
      <c r="F3" s="19"/>
      <c r="G3" s="19"/>
      <c r="H3" s="19"/>
    </row>
    <row r="4" spans="2:8" ht="15" customHeight="1">
      <c r="B4" s="31" t="s">
        <v>138</v>
      </c>
      <c r="C4" s="31" t="s">
        <v>139</v>
      </c>
      <c r="D4" s="19"/>
      <c r="E4" s="19"/>
      <c r="F4" s="19"/>
      <c r="G4" s="19"/>
      <c r="H4" s="19"/>
    </row>
    <row r="5" spans="2:8" ht="15" customHeight="1">
      <c r="B5" s="19"/>
      <c r="C5" s="19"/>
      <c r="D5" s="19"/>
      <c r="E5" s="19"/>
      <c r="F5" s="19"/>
      <c r="G5" s="19"/>
      <c r="H5" s="19"/>
    </row>
    <row r="6" spans="2:8" ht="15" customHeight="1">
      <c r="B6" s="32" t="s">
        <v>142</v>
      </c>
      <c r="C6" s="134" t="s">
        <v>143</v>
      </c>
      <c r="D6" s="134"/>
      <c r="E6" s="134" t="s">
        <v>144</v>
      </c>
      <c r="F6" s="134"/>
      <c r="G6" s="134" t="s">
        <v>145</v>
      </c>
      <c r="H6" s="134"/>
    </row>
    <row r="7" spans="2:8" ht="15" customHeight="1">
      <c r="B7" s="32" t="s">
        <v>146</v>
      </c>
      <c r="C7" s="132" t="s">
        <v>140</v>
      </c>
      <c r="D7" s="132" t="s">
        <v>141</v>
      </c>
      <c r="E7" s="132" t="s">
        <v>140</v>
      </c>
      <c r="F7" s="132" t="s">
        <v>141</v>
      </c>
      <c r="G7" s="132" t="s">
        <v>140</v>
      </c>
      <c r="H7" s="132" t="s">
        <v>141</v>
      </c>
    </row>
    <row r="8" spans="2:8" ht="15" customHeight="1">
      <c r="B8" s="32" t="s">
        <v>147</v>
      </c>
      <c r="C8" s="133"/>
      <c r="D8" s="133"/>
      <c r="E8" s="133"/>
      <c r="F8" s="133"/>
      <c r="G8" s="133"/>
      <c r="H8" s="133"/>
    </row>
    <row r="9" spans="2:8" ht="15" customHeight="1">
      <c r="B9" s="33" t="s">
        <v>148</v>
      </c>
      <c r="C9" s="34">
        <v>871064.63</v>
      </c>
      <c r="D9" s="35"/>
      <c r="E9" s="34">
        <v>14753485.85</v>
      </c>
      <c r="F9" s="34">
        <v>14828890.51</v>
      </c>
      <c r="G9" s="34">
        <v>795659.97</v>
      </c>
      <c r="H9" s="35"/>
    </row>
    <row r="10" spans="2:8" ht="15" customHeight="1">
      <c r="B10" s="36" t="s">
        <v>149</v>
      </c>
      <c r="C10" s="37">
        <v>871064.63</v>
      </c>
      <c r="D10" s="38"/>
      <c r="E10" s="37">
        <v>14753485.85</v>
      </c>
      <c r="F10" s="37">
        <v>14828890.51</v>
      </c>
      <c r="G10" s="37">
        <v>795659.97</v>
      </c>
      <c r="H10" s="38"/>
    </row>
    <row r="11" spans="2:8" ht="15" customHeight="1">
      <c r="B11" s="39" t="s">
        <v>278</v>
      </c>
      <c r="C11" s="22">
        <v>520</v>
      </c>
      <c r="D11" s="20"/>
      <c r="E11" s="20"/>
      <c r="F11" s="20"/>
      <c r="G11" s="22">
        <v>520</v>
      </c>
      <c r="H11" s="20"/>
    </row>
    <row r="12" spans="2:8" ht="15" customHeight="1">
      <c r="B12" s="39" t="s">
        <v>648</v>
      </c>
      <c r="C12" s="20"/>
      <c r="D12" s="20"/>
      <c r="E12" s="21">
        <v>21346.2</v>
      </c>
      <c r="F12" s="21">
        <v>21346.2</v>
      </c>
      <c r="G12" s="20"/>
      <c r="H12" s="20"/>
    </row>
    <row r="13" spans="2:8" ht="15" customHeight="1">
      <c r="B13" s="39" t="s">
        <v>649</v>
      </c>
      <c r="C13" s="20"/>
      <c r="D13" s="20"/>
      <c r="E13" s="22">
        <v>40.83</v>
      </c>
      <c r="F13" s="22">
        <v>40.83</v>
      </c>
      <c r="G13" s="20"/>
      <c r="H13" s="20"/>
    </row>
    <row r="14" spans="2:8" ht="15" customHeight="1">
      <c r="B14" s="39" t="s">
        <v>650</v>
      </c>
      <c r="C14" s="20"/>
      <c r="D14" s="20"/>
      <c r="E14" s="22">
        <v>40.83</v>
      </c>
      <c r="F14" s="22">
        <v>40.83</v>
      </c>
      <c r="G14" s="20"/>
      <c r="H14" s="20"/>
    </row>
    <row r="15" spans="2:8" ht="15" customHeight="1">
      <c r="B15" s="39" t="s">
        <v>279</v>
      </c>
      <c r="C15" s="22">
        <v>376.67</v>
      </c>
      <c r="D15" s="20"/>
      <c r="E15" s="20"/>
      <c r="F15" s="22">
        <v>376.67</v>
      </c>
      <c r="G15" s="20"/>
      <c r="H15" s="20"/>
    </row>
    <row r="16" spans="2:8" ht="15" customHeight="1">
      <c r="B16" s="39" t="s">
        <v>651</v>
      </c>
      <c r="C16" s="20"/>
      <c r="D16" s="20"/>
      <c r="E16" s="22">
        <v>132</v>
      </c>
      <c r="F16" s="22">
        <v>132</v>
      </c>
      <c r="G16" s="20"/>
      <c r="H16" s="20"/>
    </row>
    <row r="17" spans="2:8" ht="15" customHeight="1">
      <c r="B17" s="39" t="s">
        <v>652</v>
      </c>
      <c r="C17" s="20"/>
      <c r="D17" s="20"/>
      <c r="E17" s="22">
        <v>545.94</v>
      </c>
      <c r="F17" s="22">
        <v>545.94</v>
      </c>
      <c r="G17" s="20"/>
      <c r="H17" s="20"/>
    </row>
    <row r="18" spans="2:8" ht="15" customHeight="1">
      <c r="B18" s="39" t="s">
        <v>653</v>
      </c>
      <c r="C18" s="20"/>
      <c r="D18" s="20"/>
      <c r="E18" s="22">
        <v>660.12</v>
      </c>
      <c r="F18" s="22">
        <v>660.12</v>
      </c>
      <c r="G18" s="20"/>
      <c r="H18" s="20"/>
    </row>
    <row r="19" spans="2:8" ht="15" customHeight="1">
      <c r="B19" s="39" t="s">
        <v>654</v>
      </c>
      <c r="C19" s="20"/>
      <c r="D19" s="20"/>
      <c r="E19" s="21">
        <v>24916.67</v>
      </c>
      <c r="F19" s="21">
        <v>24916.67</v>
      </c>
      <c r="G19" s="20"/>
      <c r="H19" s="20"/>
    </row>
    <row r="20" spans="2:8" ht="15" customHeight="1">
      <c r="B20" s="39" t="s">
        <v>655</v>
      </c>
      <c r="C20" s="20"/>
      <c r="D20" s="20"/>
      <c r="E20" s="21">
        <v>1196</v>
      </c>
      <c r="F20" s="21">
        <v>1196</v>
      </c>
      <c r="G20" s="20"/>
      <c r="H20" s="20"/>
    </row>
    <row r="21" spans="2:8" ht="15" customHeight="1">
      <c r="B21" s="39" t="s">
        <v>656</v>
      </c>
      <c r="C21" s="20"/>
      <c r="D21" s="20"/>
      <c r="E21" s="22">
        <v>490</v>
      </c>
      <c r="F21" s="22">
        <v>490</v>
      </c>
      <c r="G21" s="20"/>
      <c r="H21" s="20"/>
    </row>
    <row r="22" spans="2:8" ht="15" customHeight="1">
      <c r="B22" s="39" t="s">
        <v>657</v>
      </c>
      <c r="C22" s="20"/>
      <c r="D22" s="20"/>
      <c r="E22" s="22">
        <v>435</v>
      </c>
      <c r="F22" s="22">
        <v>435</v>
      </c>
      <c r="G22" s="20"/>
      <c r="H22" s="20"/>
    </row>
    <row r="23" spans="2:8" ht="15" customHeight="1">
      <c r="B23" s="39" t="s">
        <v>658</v>
      </c>
      <c r="C23" s="20"/>
      <c r="D23" s="20"/>
      <c r="E23" s="22">
        <v>798</v>
      </c>
      <c r="F23" s="22">
        <v>798</v>
      </c>
      <c r="G23" s="20"/>
      <c r="H23" s="20"/>
    </row>
    <row r="24" spans="2:8" ht="15" customHeight="1">
      <c r="B24" s="39" t="s">
        <v>659</v>
      </c>
      <c r="C24" s="20"/>
      <c r="D24" s="20"/>
      <c r="E24" s="21">
        <v>2377.17</v>
      </c>
      <c r="F24" s="21">
        <v>2377.17</v>
      </c>
      <c r="G24" s="20"/>
      <c r="H24" s="20"/>
    </row>
    <row r="25" spans="2:8" ht="15" customHeight="1">
      <c r="B25" s="39" t="s">
        <v>280</v>
      </c>
      <c r="C25" s="20"/>
      <c r="D25" s="20"/>
      <c r="E25" s="21">
        <v>1097</v>
      </c>
      <c r="F25" s="21">
        <v>1097</v>
      </c>
      <c r="G25" s="20"/>
      <c r="H25" s="20"/>
    </row>
    <row r="26" spans="2:8" ht="15" customHeight="1">
      <c r="B26" s="39" t="s">
        <v>660</v>
      </c>
      <c r="C26" s="20"/>
      <c r="D26" s="20"/>
      <c r="E26" s="22">
        <v>229</v>
      </c>
      <c r="F26" s="22">
        <v>229</v>
      </c>
      <c r="G26" s="20"/>
      <c r="H26" s="20"/>
    </row>
    <row r="27" spans="2:8" ht="15" customHeight="1">
      <c r="B27" s="39" t="s">
        <v>661</v>
      </c>
      <c r="C27" s="20"/>
      <c r="D27" s="20"/>
      <c r="E27" s="21">
        <v>4191</v>
      </c>
      <c r="F27" s="21">
        <v>4191</v>
      </c>
      <c r="G27" s="20"/>
      <c r="H27" s="20"/>
    </row>
    <row r="28" spans="2:8" ht="15" customHeight="1">
      <c r="B28" s="39" t="s">
        <v>662</v>
      </c>
      <c r="C28" s="20"/>
      <c r="D28" s="20"/>
      <c r="E28" s="21">
        <v>137233.33</v>
      </c>
      <c r="F28" s="21">
        <v>137233.33</v>
      </c>
      <c r="G28" s="20"/>
      <c r="H28" s="20"/>
    </row>
    <row r="29" spans="2:8" ht="15" customHeight="1">
      <c r="B29" s="39" t="s">
        <v>663</v>
      </c>
      <c r="C29" s="20"/>
      <c r="D29" s="20"/>
      <c r="E29" s="21">
        <v>6940.12</v>
      </c>
      <c r="F29" s="21">
        <v>6940.12</v>
      </c>
      <c r="G29" s="20"/>
      <c r="H29" s="20"/>
    </row>
    <row r="30" spans="2:8" ht="15" customHeight="1">
      <c r="B30" s="39" t="s">
        <v>664</v>
      </c>
      <c r="C30" s="20"/>
      <c r="D30" s="20"/>
      <c r="E30" s="21">
        <v>46200</v>
      </c>
      <c r="F30" s="21">
        <v>46200</v>
      </c>
      <c r="G30" s="20"/>
      <c r="H30" s="20"/>
    </row>
    <row r="31" spans="2:8" ht="15" customHeight="1">
      <c r="B31" s="39" t="s">
        <v>665</v>
      </c>
      <c r="C31" s="20"/>
      <c r="D31" s="20"/>
      <c r="E31" s="21">
        <v>11850</v>
      </c>
      <c r="F31" s="21">
        <v>11850</v>
      </c>
      <c r="G31" s="20"/>
      <c r="H31" s="20"/>
    </row>
    <row r="32" spans="2:8" ht="15" customHeight="1">
      <c r="B32" s="39" t="s">
        <v>666</v>
      </c>
      <c r="C32" s="20"/>
      <c r="D32" s="20"/>
      <c r="E32" s="21">
        <v>44940</v>
      </c>
      <c r="F32" s="21">
        <v>44940</v>
      </c>
      <c r="G32" s="20"/>
      <c r="H32" s="20"/>
    </row>
    <row r="33" spans="2:8" ht="15" customHeight="1">
      <c r="B33" s="39" t="s">
        <v>667</v>
      </c>
      <c r="C33" s="20"/>
      <c r="D33" s="20"/>
      <c r="E33" s="21">
        <v>5150</v>
      </c>
      <c r="F33" s="21">
        <v>5150</v>
      </c>
      <c r="G33" s="20"/>
      <c r="H33" s="20"/>
    </row>
    <row r="34" spans="2:8" ht="15" customHeight="1">
      <c r="B34" s="39" t="s">
        <v>668</v>
      </c>
      <c r="C34" s="20"/>
      <c r="D34" s="20"/>
      <c r="E34" s="21">
        <v>20950</v>
      </c>
      <c r="F34" s="21">
        <v>20950</v>
      </c>
      <c r="G34" s="20"/>
      <c r="H34" s="20"/>
    </row>
    <row r="35" spans="2:8" ht="15" customHeight="1">
      <c r="B35" s="39" t="s">
        <v>281</v>
      </c>
      <c r="C35" s="20"/>
      <c r="D35" s="20"/>
      <c r="E35" s="21">
        <v>1275.48</v>
      </c>
      <c r="F35" s="21">
        <v>1275.48</v>
      </c>
      <c r="G35" s="20"/>
      <c r="H35" s="20"/>
    </row>
    <row r="36" spans="2:8" ht="15" customHeight="1">
      <c r="B36" s="39" t="s">
        <v>669</v>
      </c>
      <c r="C36" s="20"/>
      <c r="D36" s="20"/>
      <c r="E36" s="21">
        <v>1380</v>
      </c>
      <c r="F36" s="21">
        <v>1380</v>
      </c>
      <c r="G36" s="20"/>
      <c r="H36" s="20"/>
    </row>
    <row r="37" spans="2:8" ht="15" customHeight="1">
      <c r="B37" s="39" t="s">
        <v>670</v>
      </c>
      <c r="C37" s="20"/>
      <c r="D37" s="20"/>
      <c r="E37" s="22">
        <v>716.67</v>
      </c>
      <c r="F37" s="20"/>
      <c r="G37" s="22">
        <v>716.67</v>
      </c>
      <c r="H37" s="20"/>
    </row>
    <row r="38" spans="2:8" ht="15" customHeight="1">
      <c r="B38" s="39" t="s">
        <v>282</v>
      </c>
      <c r="C38" s="22">
        <v>252</v>
      </c>
      <c r="D38" s="20"/>
      <c r="E38" s="20"/>
      <c r="F38" s="22">
        <v>252</v>
      </c>
      <c r="G38" s="20"/>
      <c r="H38" s="20"/>
    </row>
    <row r="39" spans="2:8" ht="15" customHeight="1">
      <c r="B39" s="39" t="s">
        <v>671</v>
      </c>
      <c r="C39" s="20"/>
      <c r="D39" s="20"/>
      <c r="E39" s="21">
        <v>1850</v>
      </c>
      <c r="F39" s="21">
        <v>1850</v>
      </c>
      <c r="G39" s="20"/>
      <c r="H39" s="20"/>
    </row>
    <row r="40" spans="2:8" ht="15" customHeight="1">
      <c r="B40" s="39" t="s">
        <v>672</v>
      </c>
      <c r="C40" s="20"/>
      <c r="D40" s="20"/>
      <c r="E40" s="22">
        <v>538.33</v>
      </c>
      <c r="F40" s="22">
        <v>538.33</v>
      </c>
      <c r="G40" s="20"/>
      <c r="H40" s="20"/>
    </row>
    <row r="41" spans="2:8" ht="15" customHeight="1">
      <c r="B41" s="39" t="s">
        <v>673</v>
      </c>
      <c r="C41" s="20"/>
      <c r="D41" s="20"/>
      <c r="E41" s="22">
        <v>216</v>
      </c>
      <c r="F41" s="22">
        <v>216</v>
      </c>
      <c r="G41" s="20"/>
      <c r="H41" s="20"/>
    </row>
    <row r="42" spans="2:8" ht="15" customHeight="1">
      <c r="B42" s="39" t="s">
        <v>674</v>
      </c>
      <c r="C42" s="20"/>
      <c r="D42" s="20"/>
      <c r="E42" s="21">
        <v>5665</v>
      </c>
      <c r="F42" s="21">
        <v>5665</v>
      </c>
      <c r="G42" s="20"/>
      <c r="H42" s="20"/>
    </row>
    <row r="43" spans="2:8" ht="15" customHeight="1">
      <c r="B43" s="39" t="s">
        <v>675</v>
      </c>
      <c r="C43" s="20"/>
      <c r="D43" s="20"/>
      <c r="E43" s="21">
        <v>6798.34</v>
      </c>
      <c r="F43" s="21">
        <v>6798.34</v>
      </c>
      <c r="G43" s="20"/>
      <c r="H43" s="20"/>
    </row>
    <row r="44" spans="2:8" ht="15" customHeight="1">
      <c r="B44" s="39" t="s">
        <v>283</v>
      </c>
      <c r="C44" s="20"/>
      <c r="D44" s="20"/>
      <c r="E44" s="22">
        <v>586.25</v>
      </c>
      <c r="F44" s="22">
        <v>586.25</v>
      </c>
      <c r="G44" s="20"/>
      <c r="H44" s="20"/>
    </row>
    <row r="45" spans="2:8" ht="15" customHeight="1">
      <c r="B45" s="39" t="s">
        <v>676</v>
      </c>
      <c r="C45" s="20"/>
      <c r="D45" s="20"/>
      <c r="E45" s="22">
        <v>819</v>
      </c>
      <c r="F45" s="22">
        <v>819</v>
      </c>
      <c r="G45" s="20"/>
      <c r="H45" s="20"/>
    </row>
    <row r="46" spans="2:8" ht="15" customHeight="1">
      <c r="B46" s="39" t="s">
        <v>150</v>
      </c>
      <c r="C46" s="20"/>
      <c r="D46" s="20"/>
      <c r="E46" s="22">
        <v>590</v>
      </c>
      <c r="F46" s="22">
        <v>590</v>
      </c>
      <c r="G46" s="20"/>
      <c r="H46" s="20"/>
    </row>
    <row r="47" spans="2:8" ht="15" customHeight="1">
      <c r="B47" s="39" t="s">
        <v>677</v>
      </c>
      <c r="C47" s="20"/>
      <c r="D47" s="20"/>
      <c r="E47" s="21">
        <v>5525</v>
      </c>
      <c r="F47" s="21">
        <v>5525</v>
      </c>
      <c r="G47" s="20"/>
      <c r="H47" s="20"/>
    </row>
    <row r="48" spans="2:8" ht="15" customHeight="1">
      <c r="B48" s="39" t="s">
        <v>678</v>
      </c>
      <c r="C48" s="20"/>
      <c r="D48" s="20"/>
      <c r="E48" s="21">
        <v>1040</v>
      </c>
      <c r="F48" s="21">
        <v>1040</v>
      </c>
      <c r="G48" s="20"/>
      <c r="H48" s="20"/>
    </row>
    <row r="49" spans="2:8" ht="15" customHeight="1">
      <c r="B49" s="39" t="s">
        <v>679</v>
      </c>
      <c r="C49" s="20"/>
      <c r="D49" s="20"/>
      <c r="E49" s="21">
        <v>1130</v>
      </c>
      <c r="F49" s="21">
        <v>1130</v>
      </c>
      <c r="G49" s="20"/>
      <c r="H49" s="20"/>
    </row>
    <row r="50" spans="2:8" ht="15" customHeight="1">
      <c r="B50" s="39" t="s">
        <v>680</v>
      </c>
      <c r="C50" s="20"/>
      <c r="D50" s="20"/>
      <c r="E50" s="21">
        <v>1040</v>
      </c>
      <c r="F50" s="21">
        <v>1040</v>
      </c>
      <c r="G50" s="20"/>
      <c r="H50" s="20"/>
    </row>
    <row r="51" spans="2:8" ht="15" customHeight="1">
      <c r="B51" s="39" t="s">
        <v>681</v>
      </c>
      <c r="C51" s="20"/>
      <c r="D51" s="20"/>
      <c r="E51" s="21">
        <v>1046.67</v>
      </c>
      <c r="F51" s="21">
        <v>1046.67</v>
      </c>
      <c r="G51" s="20"/>
      <c r="H51" s="20"/>
    </row>
    <row r="52" spans="2:8" ht="15" customHeight="1">
      <c r="B52" s="39" t="s">
        <v>682</v>
      </c>
      <c r="C52" s="20"/>
      <c r="D52" s="20"/>
      <c r="E52" s="21">
        <v>1046.67</v>
      </c>
      <c r="F52" s="21">
        <v>1046.67</v>
      </c>
      <c r="G52" s="20"/>
      <c r="H52" s="20"/>
    </row>
    <row r="53" spans="2:8" ht="15" customHeight="1">
      <c r="B53" s="39" t="s">
        <v>683</v>
      </c>
      <c r="C53" s="20"/>
      <c r="D53" s="20"/>
      <c r="E53" s="21">
        <v>1046.67</v>
      </c>
      <c r="F53" s="21">
        <v>1046.67</v>
      </c>
      <c r="G53" s="20"/>
      <c r="H53" s="20"/>
    </row>
    <row r="54" spans="2:8" ht="15" customHeight="1">
      <c r="B54" s="39" t="s">
        <v>684</v>
      </c>
      <c r="C54" s="20"/>
      <c r="D54" s="20"/>
      <c r="E54" s="21">
        <v>1051.9</v>
      </c>
      <c r="F54" s="21">
        <v>1051.9</v>
      </c>
      <c r="G54" s="20"/>
      <c r="H54" s="20"/>
    </row>
    <row r="55" spans="2:8" ht="21" customHeight="1">
      <c r="B55" s="39" t="s">
        <v>685</v>
      </c>
      <c r="C55" s="20"/>
      <c r="D55" s="20"/>
      <c r="E55" s="21">
        <v>4750</v>
      </c>
      <c r="F55" s="21">
        <v>4750</v>
      </c>
      <c r="G55" s="20"/>
      <c r="H55" s="20"/>
    </row>
    <row r="56" spans="2:8" ht="15" customHeight="1">
      <c r="B56" s="39" t="s">
        <v>686</v>
      </c>
      <c r="C56" s="20"/>
      <c r="D56" s="20"/>
      <c r="E56" s="21">
        <v>2131.66</v>
      </c>
      <c r="F56" s="21">
        <v>2131.66</v>
      </c>
      <c r="G56" s="20"/>
      <c r="H56" s="20"/>
    </row>
    <row r="57" spans="2:8" ht="15" customHeight="1">
      <c r="B57" s="39" t="s">
        <v>687</v>
      </c>
      <c r="C57" s="20"/>
      <c r="D57" s="20"/>
      <c r="E57" s="21">
        <v>5470</v>
      </c>
      <c r="F57" s="21">
        <v>5470</v>
      </c>
      <c r="G57" s="20"/>
      <c r="H57" s="20"/>
    </row>
    <row r="58" spans="2:8" ht="15" customHeight="1">
      <c r="B58" s="39" t="s">
        <v>688</v>
      </c>
      <c r="C58" s="20"/>
      <c r="D58" s="20"/>
      <c r="E58" s="21">
        <v>1590.83</v>
      </c>
      <c r="F58" s="21">
        <v>1590.83</v>
      </c>
      <c r="G58" s="20"/>
      <c r="H58" s="20"/>
    </row>
    <row r="59" spans="2:8" ht="15" customHeight="1">
      <c r="B59" s="39" t="s">
        <v>689</v>
      </c>
      <c r="C59" s="20"/>
      <c r="D59" s="20"/>
      <c r="E59" s="22">
        <v>145</v>
      </c>
      <c r="F59" s="22">
        <v>145</v>
      </c>
      <c r="G59" s="20"/>
      <c r="H59" s="20"/>
    </row>
    <row r="60" spans="2:8" ht="15" customHeight="1">
      <c r="B60" s="39" t="s">
        <v>151</v>
      </c>
      <c r="C60" s="20"/>
      <c r="D60" s="20"/>
      <c r="E60" s="22">
        <v>806</v>
      </c>
      <c r="F60" s="22">
        <v>806</v>
      </c>
      <c r="G60" s="20"/>
      <c r="H60" s="20"/>
    </row>
    <row r="61" spans="2:8" ht="15" customHeight="1">
      <c r="B61" s="39" t="s">
        <v>284</v>
      </c>
      <c r="C61" s="21">
        <v>13283.87</v>
      </c>
      <c r="D61" s="20"/>
      <c r="E61" s="21">
        <v>1547119.13</v>
      </c>
      <c r="F61" s="21">
        <v>1541518.54</v>
      </c>
      <c r="G61" s="21">
        <v>18884.46</v>
      </c>
      <c r="H61" s="20"/>
    </row>
    <row r="62" spans="2:8" ht="15" customHeight="1">
      <c r="B62" s="39" t="s">
        <v>285</v>
      </c>
      <c r="C62" s="20"/>
      <c r="D62" s="20"/>
      <c r="E62" s="21">
        <v>268863.33</v>
      </c>
      <c r="F62" s="21">
        <v>268863.33</v>
      </c>
      <c r="G62" s="20"/>
      <c r="H62" s="20"/>
    </row>
    <row r="63" spans="2:8" ht="15" customHeight="1">
      <c r="B63" s="39" t="s">
        <v>286</v>
      </c>
      <c r="C63" s="20"/>
      <c r="D63" s="20"/>
      <c r="E63" s="21">
        <v>134000</v>
      </c>
      <c r="F63" s="21">
        <v>134000</v>
      </c>
      <c r="G63" s="20"/>
      <c r="H63" s="20"/>
    </row>
    <row r="64" spans="2:8" ht="15" customHeight="1">
      <c r="B64" s="39" t="s">
        <v>690</v>
      </c>
      <c r="C64" s="20"/>
      <c r="D64" s="20"/>
      <c r="E64" s="22">
        <v>248.5</v>
      </c>
      <c r="F64" s="22">
        <v>248.5</v>
      </c>
      <c r="G64" s="20"/>
      <c r="H64" s="20"/>
    </row>
    <row r="65" spans="2:8" ht="15" customHeight="1">
      <c r="B65" s="39" t="s">
        <v>287</v>
      </c>
      <c r="C65" s="20"/>
      <c r="D65" s="20"/>
      <c r="E65" s="21">
        <v>1010.83</v>
      </c>
      <c r="F65" s="21">
        <v>1010.83</v>
      </c>
      <c r="G65" s="20"/>
      <c r="H65" s="20"/>
    </row>
    <row r="66" spans="2:8" ht="15" customHeight="1">
      <c r="B66" s="39" t="s">
        <v>288</v>
      </c>
      <c r="C66" s="20"/>
      <c r="D66" s="20"/>
      <c r="E66" s="22">
        <v>762.5</v>
      </c>
      <c r="F66" s="22">
        <v>762.5</v>
      </c>
      <c r="G66" s="20"/>
      <c r="H66" s="20"/>
    </row>
    <row r="67" spans="2:8" ht="15" customHeight="1">
      <c r="B67" s="39" t="s">
        <v>152</v>
      </c>
      <c r="C67" s="20"/>
      <c r="D67" s="20"/>
      <c r="E67" s="22">
        <v>89.17</v>
      </c>
      <c r="F67" s="22">
        <v>89.17</v>
      </c>
      <c r="G67" s="20"/>
      <c r="H67" s="20"/>
    </row>
    <row r="68" spans="2:8" ht="15" customHeight="1">
      <c r="B68" s="39" t="s">
        <v>691</v>
      </c>
      <c r="C68" s="20"/>
      <c r="D68" s="20"/>
      <c r="E68" s="21">
        <v>58123.34</v>
      </c>
      <c r="F68" s="21">
        <v>16606.67</v>
      </c>
      <c r="G68" s="21">
        <v>41516.67</v>
      </c>
      <c r="H68" s="20"/>
    </row>
    <row r="69" spans="2:8" ht="15" customHeight="1">
      <c r="B69" s="39" t="s">
        <v>692</v>
      </c>
      <c r="C69" s="20"/>
      <c r="D69" s="20"/>
      <c r="E69" s="21">
        <v>3272.5</v>
      </c>
      <c r="F69" s="21">
        <v>3272.5</v>
      </c>
      <c r="G69" s="20"/>
      <c r="H69" s="20"/>
    </row>
    <row r="70" spans="2:8" ht="15" customHeight="1">
      <c r="B70" s="39" t="s">
        <v>693</v>
      </c>
      <c r="C70" s="20"/>
      <c r="D70" s="20"/>
      <c r="E70" s="21">
        <v>6479</v>
      </c>
      <c r="F70" s="21">
        <v>6479</v>
      </c>
      <c r="G70" s="20"/>
      <c r="H70" s="20"/>
    </row>
    <row r="71" spans="2:8" ht="15" customHeight="1">
      <c r="B71" s="39" t="s">
        <v>289</v>
      </c>
      <c r="C71" s="20"/>
      <c r="D71" s="20"/>
      <c r="E71" s="22">
        <v>291.67</v>
      </c>
      <c r="F71" s="22">
        <v>291.67</v>
      </c>
      <c r="G71" s="20"/>
      <c r="H71" s="20"/>
    </row>
    <row r="72" spans="2:8" ht="15" customHeight="1">
      <c r="B72" s="39" t="s">
        <v>694</v>
      </c>
      <c r="C72" s="20"/>
      <c r="D72" s="20"/>
      <c r="E72" s="22">
        <v>210</v>
      </c>
      <c r="F72" s="22">
        <v>210</v>
      </c>
      <c r="G72" s="20"/>
      <c r="H72" s="20"/>
    </row>
    <row r="73" spans="2:8" ht="15" customHeight="1">
      <c r="B73" s="39" t="s">
        <v>695</v>
      </c>
      <c r="C73" s="20"/>
      <c r="D73" s="20"/>
      <c r="E73" s="22">
        <v>736.67</v>
      </c>
      <c r="F73" s="22">
        <v>736.67</v>
      </c>
      <c r="G73" s="20"/>
      <c r="H73" s="20"/>
    </row>
    <row r="74" spans="2:8" ht="15" customHeight="1">
      <c r="B74" s="39" t="s">
        <v>290</v>
      </c>
      <c r="C74" s="20"/>
      <c r="D74" s="20"/>
      <c r="E74" s="21">
        <v>1153.34</v>
      </c>
      <c r="F74" s="21">
        <v>1153.34</v>
      </c>
      <c r="G74" s="20"/>
      <c r="H74" s="20"/>
    </row>
    <row r="75" spans="2:8" ht="15" customHeight="1">
      <c r="B75" s="39" t="s">
        <v>291</v>
      </c>
      <c r="C75" s="20"/>
      <c r="D75" s="20"/>
      <c r="E75" s="21">
        <v>3340</v>
      </c>
      <c r="F75" s="21">
        <v>3340</v>
      </c>
      <c r="G75" s="20"/>
      <c r="H75" s="20"/>
    </row>
    <row r="76" spans="2:8" ht="15" customHeight="1">
      <c r="B76" s="39" t="s">
        <v>153</v>
      </c>
      <c r="C76" s="20"/>
      <c r="D76" s="20"/>
      <c r="E76" s="21">
        <v>3000</v>
      </c>
      <c r="F76" s="21">
        <v>3000</v>
      </c>
      <c r="G76" s="20"/>
      <c r="H76" s="20"/>
    </row>
    <row r="77" spans="2:8" ht="15" customHeight="1">
      <c r="B77" s="39" t="s">
        <v>696</v>
      </c>
      <c r="C77" s="20"/>
      <c r="D77" s="20"/>
      <c r="E77" s="22">
        <v>280</v>
      </c>
      <c r="F77" s="22">
        <v>280</v>
      </c>
      <c r="G77" s="20"/>
      <c r="H77" s="20"/>
    </row>
    <row r="78" spans="2:8" ht="15" customHeight="1">
      <c r="B78" s="39" t="s">
        <v>697</v>
      </c>
      <c r="C78" s="20"/>
      <c r="D78" s="20"/>
      <c r="E78" s="22">
        <v>190</v>
      </c>
      <c r="F78" s="22">
        <v>190</v>
      </c>
      <c r="G78" s="20"/>
      <c r="H78" s="20"/>
    </row>
    <row r="79" spans="2:8" ht="15" customHeight="1">
      <c r="B79" s="39" t="s">
        <v>698</v>
      </c>
      <c r="C79" s="20"/>
      <c r="D79" s="20"/>
      <c r="E79" s="22">
        <v>700</v>
      </c>
      <c r="F79" s="22">
        <v>700</v>
      </c>
      <c r="G79" s="20"/>
      <c r="H79" s="20"/>
    </row>
    <row r="80" spans="2:8" ht="15" customHeight="1">
      <c r="B80" s="39" t="s">
        <v>292</v>
      </c>
      <c r="C80" s="20"/>
      <c r="D80" s="20"/>
      <c r="E80" s="22">
        <v>536</v>
      </c>
      <c r="F80" s="22">
        <v>536</v>
      </c>
      <c r="G80" s="20"/>
      <c r="H80" s="20"/>
    </row>
    <row r="81" spans="2:8" ht="15" customHeight="1">
      <c r="B81" s="39" t="s">
        <v>699</v>
      </c>
      <c r="C81" s="20"/>
      <c r="D81" s="20"/>
      <c r="E81" s="21">
        <v>6200</v>
      </c>
      <c r="F81" s="21">
        <v>6200</v>
      </c>
      <c r="G81" s="20"/>
      <c r="H81" s="20"/>
    </row>
    <row r="82" spans="2:8" ht="15" customHeight="1">
      <c r="B82" s="39" t="s">
        <v>700</v>
      </c>
      <c r="C82" s="20"/>
      <c r="D82" s="20"/>
      <c r="E82" s="22">
        <v>435</v>
      </c>
      <c r="F82" s="22">
        <v>435</v>
      </c>
      <c r="G82" s="20"/>
      <c r="H82" s="20"/>
    </row>
    <row r="83" spans="2:8" ht="15" customHeight="1">
      <c r="B83" s="39" t="s">
        <v>701</v>
      </c>
      <c r="C83" s="20"/>
      <c r="D83" s="20"/>
      <c r="E83" s="21">
        <v>4250</v>
      </c>
      <c r="F83" s="21">
        <v>4250</v>
      </c>
      <c r="G83" s="20"/>
      <c r="H83" s="20"/>
    </row>
    <row r="84" spans="2:8" ht="15" customHeight="1">
      <c r="B84" s="39" t="s">
        <v>154</v>
      </c>
      <c r="C84" s="20"/>
      <c r="D84" s="20"/>
      <c r="E84" s="22">
        <v>270</v>
      </c>
      <c r="F84" s="22">
        <v>270</v>
      </c>
      <c r="G84" s="20"/>
      <c r="H84" s="20"/>
    </row>
    <row r="85" spans="2:8" ht="15" customHeight="1">
      <c r="B85" s="39" t="s">
        <v>702</v>
      </c>
      <c r="C85" s="20"/>
      <c r="D85" s="20"/>
      <c r="E85" s="22">
        <v>540</v>
      </c>
      <c r="F85" s="22">
        <v>540</v>
      </c>
      <c r="G85" s="20"/>
      <c r="H85" s="20"/>
    </row>
    <row r="86" spans="2:8" ht="15" customHeight="1">
      <c r="B86" s="39" t="s">
        <v>703</v>
      </c>
      <c r="C86" s="20"/>
      <c r="D86" s="20"/>
      <c r="E86" s="22">
        <v>550</v>
      </c>
      <c r="F86" s="22">
        <v>550</v>
      </c>
      <c r="G86" s="20"/>
      <c r="H86" s="20"/>
    </row>
    <row r="87" spans="2:8" ht="15" customHeight="1">
      <c r="B87" s="39" t="s">
        <v>704</v>
      </c>
      <c r="C87" s="20"/>
      <c r="D87" s="20"/>
      <c r="E87" s="21">
        <v>2210</v>
      </c>
      <c r="F87" s="21">
        <v>2210</v>
      </c>
      <c r="G87" s="20"/>
      <c r="H87" s="20"/>
    </row>
    <row r="88" spans="2:8" ht="15" customHeight="1">
      <c r="B88" s="39" t="s">
        <v>705</v>
      </c>
      <c r="C88" s="20"/>
      <c r="D88" s="20"/>
      <c r="E88" s="21">
        <v>1250</v>
      </c>
      <c r="F88" s="21">
        <v>1250</v>
      </c>
      <c r="G88" s="20"/>
      <c r="H88" s="20"/>
    </row>
    <row r="89" spans="2:8" ht="15" customHeight="1">
      <c r="B89" s="39" t="s">
        <v>706</v>
      </c>
      <c r="C89" s="20"/>
      <c r="D89" s="20"/>
      <c r="E89" s="21">
        <v>2275</v>
      </c>
      <c r="F89" s="21">
        <v>2275</v>
      </c>
      <c r="G89" s="20"/>
      <c r="H89" s="20"/>
    </row>
    <row r="90" spans="2:8" ht="15" customHeight="1">
      <c r="B90" s="39" t="s">
        <v>293</v>
      </c>
      <c r="C90" s="21">
        <v>8431.67</v>
      </c>
      <c r="D90" s="20"/>
      <c r="E90" s="20"/>
      <c r="F90" s="20"/>
      <c r="G90" s="21">
        <v>8431.67</v>
      </c>
      <c r="H90" s="20"/>
    </row>
    <row r="91" spans="2:8" ht="15" customHeight="1">
      <c r="B91" s="39" t="s">
        <v>294</v>
      </c>
      <c r="C91" s="21">
        <v>4827.9</v>
      </c>
      <c r="D91" s="20"/>
      <c r="E91" s="21">
        <v>4138.2</v>
      </c>
      <c r="F91" s="21">
        <v>8966.1</v>
      </c>
      <c r="G91" s="20"/>
      <c r="H91" s="20"/>
    </row>
    <row r="92" spans="2:8" ht="15" customHeight="1">
      <c r="B92" s="39" t="s">
        <v>707</v>
      </c>
      <c r="C92" s="20"/>
      <c r="D92" s="20"/>
      <c r="E92" s="21">
        <v>2700</v>
      </c>
      <c r="F92" s="21">
        <v>2700</v>
      </c>
      <c r="G92" s="20"/>
      <c r="H92" s="20"/>
    </row>
    <row r="93" spans="2:8" ht="15" customHeight="1">
      <c r="B93" s="39" t="s">
        <v>708</v>
      </c>
      <c r="C93" s="20"/>
      <c r="D93" s="20"/>
      <c r="E93" s="21">
        <v>8735.83</v>
      </c>
      <c r="F93" s="20"/>
      <c r="G93" s="21">
        <v>8735.83</v>
      </c>
      <c r="H93" s="20"/>
    </row>
    <row r="94" spans="2:8" ht="15" customHeight="1">
      <c r="B94" s="39" t="s">
        <v>709</v>
      </c>
      <c r="C94" s="20"/>
      <c r="D94" s="20"/>
      <c r="E94" s="21">
        <v>58733.33</v>
      </c>
      <c r="F94" s="21">
        <v>58733.33</v>
      </c>
      <c r="G94" s="20"/>
      <c r="H94" s="20"/>
    </row>
    <row r="95" spans="2:8" ht="15" customHeight="1">
      <c r="B95" s="39" t="s">
        <v>710</v>
      </c>
      <c r="C95" s="20"/>
      <c r="D95" s="20"/>
      <c r="E95" s="22">
        <v>351.67</v>
      </c>
      <c r="F95" s="22">
        <v>175.84</v>
      </c>
      <c r="G95" s="22">
        <v>175.83</v>
      </c>
      <c r="H95" s="20"/>
    </row>
    <row r="96" spans="2:8" ht="15" customHeight="1">
      <c r="B96" s="39" t="s">
        <v>711</v>
      </c>
      <c r="C96" s="20"/>
      <c r="D96" s="20"/>
      <c r="E96" s="21">
        <v>2300</v>
      </c>
      <c r="F96" s="21">
        <v>2300</v>
      </c>
      <c r="G96" s="20"/>
      <c r="H96" s="20"/>
    </row>
    <row r="97" spans="2:8" ht="15" customHeight="1">
      <c r="B97" s="39" t="s">
        <v>712</v>
      </c>
      <c r="C97" s="20"/>
      <c r="D97" s="20"/>
      <c r="E97" s="21">
        <v>14160</v>
      </c>
      <c r="F97" s="21">
        <v>14160</v>
      </c>
      <c r="G97" s="20"/>
      <c r="H97" s="20"/>
    </row>
    <row r="98" spans="2:8" ht="15" customHeight="1">
      <c r="B98" s="39" t="s">
        <v>713</v>
      </c>
      <c r="C98" s="20"/>
      <c r="D98" s="20"/>
      <c r="E98" s="21">
        <v>12640</v>
      </c>
      <c r="F98" s="21">
        <v>12640</v>
      </c>
      <c r="G98" s="20"/>
      <c r="H98" s="20"/>
    </row>
    <row r="99" spans="2:8" ht="15" customHeight="1">
      <c r="B99" s="39" t="s">
        <v>714</v>
      </c>
      <c r="C99" s="20"/>
      <c r="D99" s="20"/>
      <c r="E99" s="21">
        <v>18000</v>
      </c>
      <c r="F99" s="21">
        <v>18000</v>
      </c>
      <c r="G99" s="20"/>
      <c r="H99" s="20"/>
    </row>
    <row r="100" spans="2:8" ht="15" customHeight="1">
      <c r="B100" s="39" t="s">
        <v>715</v>
      </c>
      <c r="C100" s="20"/>
      <c r="D100" s="20"/>
      <c r="E100" s="21">
        <v>6320</v>
      </c>
      <c r="F100" s="21">
        <v>6320</v>
      </c>
      <c r="G100" s="20"/>
      <c r="H100" s="20"/>
    </row>
    <row r="101" spans="2:8" ht="15" customHeight="1">
      <c r="B101" s="39" t="s">
        <v>716</v>
      </c>
      <c r="C101" s="20"/>
      <c r="D101" s="20"/>
      <c r="E101" s="22">
        <v>461.67</v>
      </c>
      <c r="F101" s="22">
        <v>277</v>
      </c>
      <c r="G101" s="22">
        <v>184.67</v>
      </c>
      <c r="H101" s="20"/>
    </row>
    <row r="102" spans="2:8" ht="15" customHeight="1">
      <c r="B102" s="39" t="s">
        <v>295</v>
      </c>
      <c r="C102" s="22">
        <v>266.67</v>
      </c>
      <c r="D102" s="20"/>
      <c r="E102" s="20"/>
      <c r="F102" s="22">
        <v>266.67</v>
      </c>
      <c r="G102" s="20"/>
      <c r="H102" s="20"/>
    </row>
    <row r="103" spans="2:8" ht="15" customHeight="1">
      <c r="B103" s="39" t="s">
        <v>296</v>
      </c>
      <c r="C103" s="22">
        <v>110</v>
      </c>
      <c r="D103" s="20"/>
      <c r="E103" s="22">
        <v>148.33</v>
      </c>
      <c r="F103" s="22">
        <v>258.33</v>
      </c>
      <c r="G103" s="20"/>
      <c r="H103" s="20"/>
    </row>
    <row r="104" spans="2:8" ht="15" customHeight="1">
      <c r="B104" s="39" t="s">
        <v>717</v>
      </c>
      <c r="C104" s="20"/>
      <c r="D104" s="20"/>
      <c r="E104" s="22">
        <v>480</v>
      </c>
      <c r="F104" s="22">
        <v>480</v>
      </c>
      <c r="G104" s="20"/>
      <c r="H104" s="20"/>
    </row>
    <row r="105" spans="2:8" ht="15" customHeight="1">
      <c r="B105" s="39" t="s">
        <v>297</v>
      </c>
      <c r="C105" s="20"/>
      <c r="D105" s="20"/>
      <c r="E105" s="22">
        <v>616.67</v>
      </c>
      <c r="F105" s="22">
        <v>616.67</v>
      </c>
      <c r="G105" s="20"/>
      <c r="H105" s="20"/>
    </row>
    <row r="106" spans="2:8" ht="15" customHeight="1">
      <c r="B106" s="39" t="s">
        <v>298</v>
      </c>
      <c r="C106" s="20"/>
      <c r="D106" s="20"/>
      <c r="E106" s="22">
        <v>600</v>
      </c>
      <c r="F106" s="22">
        <v>600</v>
      </c>
      <c r="G106" s="20"/>
      <c r="H106" s="20"/>
    </row>
    <row r="107" spans="2:8" ht="15" customHeight="1">
      <c r="B107" s="39" t="s">
        <v>718</v>
      </c>
      <c r="C107" s="20"/>
      <c r="D107" s="20"/>
      <c r="E107" s="22">
        <v>792.42</v>
      </c>
      <c r="F107" s="22">
        <v>792.42</v>
      </c>
      <c r="G107" s="20"/>
      <c r="H107" s="20"/>
    </row>
    <row r="108" spans="2:8" ht="15" customHeight="1">
      <c r="B108" s="39" t="s">
        <v>719</v>
      </c>
      <c r="C108" s="20"/>
      <c r="D108" s="20"/>
      <c r="E108" s="21">
        <v>62166.67</v>
      </c>
      <c r="F108" s="21">
        <v>62166.67</v>
      </c>
      <c r="G108" s="20"/>
      <c r="H108" s="20"/>
    </row>
    <row r="109" spans="2:8" ht="15" customHeight="1">
      <c r="B109" s="39" t="s">
        <v>720</v>
      </c>
      <c r="C109" s="20"/>
      <c r="D109" s="20"/>
      <c r="E109" s="21">
        <v>1010</v>
      </c>
      <c r="F109" s="21">
        <v>1010</v>
      </c>
      <c r="G109" s="20"/>
      <c r="H109" s="20"/>
    </row>
    <row r="110" spans="2:8" ht="15" customHeight="1">
      <c r="B110" s="39" t="s">
        <v>721</v>
      </c>
      <c r="C110" s="20"/>
      <c r="D110" s="20"/>
      <c r="E110" s="21">
        <v>1010</v>
      </c>
      <c r="F110" s="21">
        <v>1010</v>
      </c>
      <c r="G110" s="20"/>
      <c r="H110" s="20"/>
    </row>
    <row r="111" spans="2:8" ht="15" customHeight="1">
      <c r="B111" s="39" t="s">
        <v>722</v>
      </c>
      <c r="C111" s="20"/>
      <c r="D111" s="20"/>
      <c r="E111" s="21">
        <v>1010</v>
      </c>
      <c r="F111" s="21">
        <v>1010</v>
      </c>
      <c r="G111" s="20"/>
      <c r="H111" s="20"/>
    </row>
    <row r="112" spans="2:8" ht="15" customHeight="1">
      <c r="B112" s="39" t="s">
        <v>723</v>
      </c>
      <c r="C112" s="20"/>
      <c r="D112" s="20"/>
      <c r="E112" s="21">
        <v>1277.92</v>
      </c>
      <c r="F112" s="21">
        <v>1277.92</v>
      </c>
      <c r="G112" s="20"/>
      <c r="H112" s="20"/>
    </row>
    <row r="113" spans="2:8" ht="15" customHeight="1">
      <c r="B113" s="39" t="s">
        <v>724</v>
      </c>
      <c r="C113" s="20"/>
      <c r="D113" s="20"/>
      <c r="E113" s="21">
        <v>1517.5</v>
      </c>
      <c r="F113" s="21">
        <v>1517.5</v>
      </c>
      <c r="G113" s="20"/>
      <c r="H113" s="20"/>
    </row>
    <row r="114" spans="2:8" ht="15" customHeight="1">
      <c r="B114" s="39" t="s">
        <v>725</v>
      </c>
      <c r="C114" s="20"/>
      <c r="D114" s="20"/>
      <c r="E114" s="21">
        <v>1961.67</v>
      </c>
      <c r="F114" s="21">
        <v>1961.67</v>
      </c>
      <c r="G114" s="20"/>
      <c r="H114" s="20"/>
    </row>
    <row r="115" spans="2:8" ht="15" customHeight="1">
      <c r="B115" s="39" t="s">
        <v>726</v>
      </c>
      <c r="C115" s="20"/>
      <c r="D115" s="20"/>
      <c r="E115" s="21">
        <v>10350</v>
      </c>
      <c r="F115" s="21">
        <v>10350</v>
      </c>
      <c r="G115" s="20"/>
      <c r="H115" s="20"/>
    </row>
    <row r="116" spans="2:8" ht="15" customHeight="1">
      <c r="B116" s="39" t="s">
        <v>299</v>
      </c>
      <c r="C116" s="22">
        <v>163.33</v>
      </c>
      <c r="D116" s="20"/>
      <c r="E116" s="20"/>
      <c r="F116" s="20"/>
      <c r="G116" s="22">
        <v>163.33</v>
      </c>
      <c r="H116" s="20"/>
    </row>
    <row r="117" spans="2:8" ht="15" customHeight="1">
      <c r="B117" s="39" t="s">
        <v>155</v>
      </c>
      <c r="C117" s="20"/>
      <c r="D117" s="20"/>
      <c r="E117" s="21">
        <v>1294.67</v>
      </c>
      <c r="F117" s="21">
        <v>1294.67</v>
      </c>
      <c r="G117" s="20"/>
      <c r="H117" s="20"/>
    </row>
    <row r="118" spans="2:8" ht="15" customHeight="1">
      <c r="B118" s="39" t="s">
        <v>156</v>
      </c>
      <c r="C118" s="20"/>
      <c r="D118" s="20"/>
      <c r="E118" s="22">
        <v>605</v>
      </c>
      <c r="F118" s="22">
        <v>605</v>
      </c>
      <c r="G118" s="20"/>
      <c r="H118" s="20"/>
    </row>
    <row r="119" spans="2:8" ht="15" customHeight="1">
      <c r="B119" s="39" t="s">
        <v>300</v>
      </c>
      <c r="C119" s="20"/>
      <c r="D119" s="20"/>
      <c r="E119" s="21">
        <v>1225</v>
      </c>
      <c r="F119" s="21">
        <v>1225</v>
      </c>
      <c r="G119" s="20"/>
      <c r="H119" s="20"/>
    </row>
    <row r="120" spans="2:8" ht="15" customHeight="1">
      <c r="B120" s="39" t="s">
        <v>301</v>
      </c>
      <c r="C120" s="22">
        <v>425</v>
      </c>
      <c r="D120" s="20"/>
      <c r="E120" s="21">
        <v>7581.68</v>
      </c>
      <c r="F120" s="21">
        <v>8006.68</v>
      </c>
      <c r="G120" s="20"/>
      <c r="H120" s="20"/>
    </row>
    <row r="121" spans="2:8" ht="15" customHeight="1">
      <c r="B121" s="39" t="s">
        <v>302</v>
      </c>
      <c r="C121" s="22">
        <v>335.12</v>
      </c>
      <c r="D121" s="20"/>
      <c r="E121" s="21">
        <v>1258.33</v>
      </c>
      <c r="F121" s="21">
        <v>1499.28</v>
      </c>
      <c r="G121" s="22">
        <v>94.17</v>
      </c>
      <c r="H121" s="20"/>
    </row>
    <row r="122" spans="2:8" ht="15" customHeight="1">
      <c r="B122" s="39" t="s">
        <v>727</v>
      </c>
      <c r="C122" s="20"/>
      <c r="D122" s="20"/>
      <c r="E122" s="21">
        <v>2655</v>
      </c>
      <c r="F122" s="21">
        <v>2655</v>
      </c>
      <c r="G122" s="20"/>
      <c r="H122" s="20"/>
    </row>
    <row r="123" spans="2:8" ht="15" customHeight="1">
      <c r="B123" s="39" t="s">
        <v>303</v>
      </c>
      <c r="C123" s="20"/>
      <c r="D123" s="20"/>
      <c r="E123" s="21">
        <v>1930</v>
      </c>
      <c r="F123" s="21">
        <v>1930</v>
      </c>
      <c r="G123" s="20"/>
      <c r="H123" s="20"/>
    </row>
    <row r="124" spans="2:8" ht="15" customHeight="1">
      <c r="B124" s="39" t="s">
        <v>728</v>
      </c>
      <c r="C124" s="20"/>
      <c r="D124" s="20"/>
      <c r="E124" s="21">
        <v>3316.67</v>
      </c>
      <c r="F124" s="21">
        <v>3316.67</v>
      </c>
      <c r="G124" s="20"/>
      <c r="H124" s="20"/>
    </row>
    <row r="125" spans="2:8" ht="15" customHeight="1">
      <c r="B125" s="39" t="s">
        <v>729</v>
      </c>
      <c r="C125" s="20"/>
      <c r="D125" s="20"/>
      <c r="E125" s="22">
        <v>206.67</v>
      </c>
      <c r="F125" s="22">
        <v>206.67</v>
      </c>
      <c r="G125" s="20"/>
      <c r="H125" s="20"/>
    </row>
    <row r="126" spans="2:8" ht="15" customHeight="1">
      <c r="B126" s="39" t="s">
        <v>730</v>
      </c>
      <c r="C126" s="20"/>
      <c r="D126" s="20"/>
      <c r="E126" s="22">
        <v>579</v>
      </c>
      <c r="F126" s="22">
        <v>579</v>
      </c>
      <c r="G126" s="20"/>
      <c r="H126" s="20"/>
    </row>
    <row r="127" spans="2:8" ht="15" customHeight="1">
      <c r="B127" s="39" t="s">
        <v>731</v>
      </c>
      <c r="C127" s="20"/>
      <c r="D127" s="20"/>
      <c r="E127" s="21">
        <v>8206.67</v>
      </c>
      <c r="F127" s="20"/>
      <c r="G127" s="21">
        <v>8206.67</v>
      </c>
      <c r="H127" s="20"/>
    </row>
    <row r="128" spans="2:8" ht="15" customHeight="1">
      <c r="B128" s="39" t="s">
        <v>304</v>
      </c>
      <c r="C128" s="20"/>
      <c r="D128" s="20"/>
      <c r="E128" s="21">
        <v>1626.67</v>
      </c>
      <c r="F128" s="21">
        <v>1626.67</v>
      </c>
      <c r="G128" s="20"/>
      <c r="H128" s="20"/>
    </row>
    <row r="129" spans="2:8" ht="15" customHeight="1">
      <c r="B129" s="39" t="s">
        <v>732</v>
      </c>
      <c r="C129" s="20"/>
      <c r="D129" s="20"/>
      <c r="E129" s="22">
        <v>785.83</v>
      </c>
      <c r="F129" s="22">
        <v>785.83</v>
      </c>
      <c r="G129" s="20"/>
      <c r="H129" s="20"/>
    </row>
    <row r="130" spans="2:8" ht="15" customHeight="1">
      <c r="B130" s="39" t="s">
        <v>733</v>
      </c>
      <c r="C130" s="20"/>
      <c r="D130" s="20"/>
      <c r="E130" s="21">
        <v>1762.5</v>
      </c>
      <c r="F130" s="21">
        <v>1762.5</v>
      </c>
      <c r="G130" s="20"/>
      <c r="H130" s="20"/>
    </row>
    <row r="131" spans="2:8" ht="15" customHeight="1">
      <c r="B131" s="39" t="s">
        <v>305</v>
      </c>
      <c r="C131" s="20"/>
      <c r="D131" s="20"/>
      <c r="E131" s="21">
        <v>3611.67</v>
      </c>
      <c r="F131" s="21">
        <v>3611.67</v>
      </c>
      <c r="G131" s="20"/>
      <c r="H131" s="20"/>
    </row>
    <row r="132" spans="2:8" ht="15" customHeight="1">
      <c r="B132" s="39" t="s">
        <v>734</v>
      </c>
      <c r="C132" s="20"/>
      <c r="D132" s="20"/>
      <c r="E132" s="21">
        <v>11266</v>
      </c>
      <c r="F132" s="21">
        <v>11266</v>
      </c>
      <c r="G132" s="20"/>
      <c r="H132" s="20"/>
    </row>
    <row r="133" spans="2:8" ht="15" customHeight="1">
      <c r="B133" s="39" t="s">
        <v>735</v>
      </c>
      <c r="C133" s="20"/>
      <c r="D133" s="20"/>
      <c r="E133" s="21">
        <v>2597.97</v>
      </c>
      <c r="F133" s="21">
        <v>2597.97</v>
      </c>
      <c r="G133" s="20"/>
      <c r="H133" s="20"/>
    </row>
    <row r="134" spans="2:8" ht="15" customHeight="1">
      <c r="B134" s="39" t="s">
        <v>736</v>
      </c>
      <c r="C134" s="20"/>
      <c r="D134" s="20"/>
      <c r="E134" s="21">
        <v>8226.9</v>
      </c>
      <c r="F134" s="21">
        <v>8226.9</v>
      </c>
      <c r="G134" s="20"/>
      <c r="H134" s="20"/>
    </row>
    <row r="135" spans="2:8" ht="15" customHeight="1">
      <c r="B135" s="39" t="s">
        <v>737</v>
      </c>
      <c r="C135" s="20"/>
      <c r="D135" s="20"/>
      <c r="E135" s="21">
        <v>7673.56</v>
      </c>
      <c r="F135" s="21">
        <v>7673.56</v>
      </c>
      <c r="G135" s="20"/>
      <c r="H135" s="20"/>
    </row>
    <row r="136" spans="2:8" ht="15" customHeight="1">
      <c r="B136" s="39" t="s">
        <v>738</v>
      </c>
      <c r="C136" s="20"/>
      <c r="D136" s="20"/>
      <c r="E136" s="21">
        <v>2400</v>
      </c>
      <c r="F136" s="21">
        <v>2400</v>
      </c>
      <c r="G136" s="20"/>
      <c r="H136" s="20"/>
    </row>
    <row r="137" spans="2:8" ht="15" customHeight="1">
      <c r="B137" s="39" t="s">
        <v>306</v>
      </c>
      <c r="C137" s="20"/>
      <c r="D137" s="20"/>
      <c r="E137" s="21">
        <v>7101.53</v>
      </c>
      <c r="F137" s="21">
        <v>7101.53</v>
      </c>
      <c r="G137" s="20"/>
      <c r="H137" s="20"/>
    </row>
    <row r="138" spans="2:8" ht="15" customHeight="1">
      <c r="B138" s="39" t="s">
        <v>739</v>
      </c>
      <c r="C138" s="20"/>
      <c r="D138" s="20"/>
      <c r="E138" s="22">
        <v>325</v>
      </c>
      <c r="F138" s="22">
        <v>325</v>
      </c>
      <c r="G138" s="20"/>
      <c r="H138" s="20"/>
    </row>
    <row r="139" spans="2:8" ht="15" customHeight="1">
      <c r="B139" s="39" t="s">
        <v>740</v>
      </c>
      <c r="C139" s="20"/>
      <c r="D139" s="20"/>
      <c r="E139" s="21">
        <v>49983.34</v>
      </c>
      <c r="F139" s="21">
        <v>24991.67</v>
      </c>
      <c r="G139" s="21">
        <v>24991.67</v>
      </c>
      <c r="H139" s="20"/>
    </row>
    <row r="140" spans="2:8" ht="15" customHeight="1">
      <c r="B140" s="39" t="s">
        <v>741</v>
      </c>
      <c r="C140" s="20"/>
      <c r="D140" s="20"/>
      <c r="E140" s="22">
        <v>245</v>
      </c>
      <c r="F140" s="22">
        <v>245</v>
      </c>
      <c r="G140" s="20"/>
      <c r="H140" s="20"/>
    </row>
    <row r="141" spans="2:8" ht="15" customHeight="1">
      <c r="B141" s="39" t="s">
        <v>307</v>
      </c>
      <c r="C141" s="20"/>
      <c r="D141" s="20"/>
      <c r="E141" s="21">
        <v>2446.84</v>
      </c>
      <c r="F141" s="21">
        <v>2446.84</v>
      </c>
      <c r="G141" s="20"/>
      <c r="H141" s="20"/>
    </row>
    <row r="142" spans="2:8" ht="20.25" customHeight="1">
      <c r="B142" s="39" t="s">
        <v>742</v>
      </c>
      <c r="C142" s="20"/>
      <c r="D142" s="20"/>
      <c r="E142" s="22">
        <v>171.67</v>
      </c>
      <c r="F142" s="22">
        <v>171.67</v>
      </c>
      <c r="G142" s="20"/>
      <c r="H142" s="20"/>
    </row>
    <row r="143" spans="2:8" ht="15" customHeight="1">
      <c r="B143" s="39" t="s">
        <v>743</v>
      </c>
      <c r="C143" s="20"/>
      <c r="D143" s="20"/>
      <c r="E143" s="22">
        <v>160</v>
      </c>
      <c r="F143" s="22">
        <v>160</v>
      </c>
      <c r="G143" s="20"/>
      <c r="H143" s="20"/>
    </row>
    <row r="144" spans="2:8" ht="15" customHeight="1">
      <c r="B144" s="39" t="s">
        <v>744</v>
      </c>
      <c r="C144" s="20"/>
      <c r="D144" s="20"/>
      <c r="E144" s="22">
        <v>240</v>
      </c>
      <c r="F144" s="22">
        <v>240</v>
      </c>
      <c r="G144" s="20"/>
      <c r="H144" s="20"/>
    </row>
    <row r="145" spans="2:8" ht="15" customHeight="1">
      <c r="B145" s="39" t="s">
        <v>745</v>
      </c>
      <c r="C145" s="20"/>
      <c r="D145" s="20"/>
      <c r="E145" s="22">
        <v>800</v>
      </c>
      <c r="F145" s="22">
        <v>800</v>
      </c>
      <c r="G145" s="20"/>
      <c r="H145" s="20"/>
    </row>
    <row r="146" spans="2:8" ht="15" customHeight="1">
      <c r="B146" s="39" t="s">
        <v>746</v>
      </c>
      <c r="C146" s="20"/>
      <c r="D146" s="20"/>
      <c r="E146" s="22">
        <v>920</v>
      </c>
      <c r="F146" s="22">
        <v>920</v>
      </c>
      <c r="G146" s="20"/>
      <c r="H146" s="20"/>
    </row>
    <row r="147" spans="2:8" ht="15" customHeight="1">
      <c r="B147" s="39" t="s">
        <v>747</v>
      </c>
      <c r="C147" s="20"/>
      <c r="D147" s="20"/>
      <c r="E147" s="22">
        <v>210</v>
      </c>
      <c r="F147" s="22">
        <v>210</v>
      </c>
      <c r="G147" s="20"/>
      <c r="H147" s="20"/>
    </row>
    <row r="148" spans="2:8" ht="15" customHeight="1">
      <c r="B148" s="39" t="s">
        <v>748</v>
      </c>
      <c r="C148" s="20"/>
      <c r="D148" s="20"/>
      <c r="E148" s="22">
        <v>260</v>
      </c>
      <c r="F148" s="22">
        <v>260</v>
      </c>
      <c r="G148" s="20"/>
      <c r="H148" s="20"/>
    </row>
    <row r="149" spans="2:8" ht="15" customHeight="1">
      <c r="B149" s="39" t="s">
        <v>749</v>
      </c>
      <c r="C149" s="20"/>
      <c r="D149" s="20"/>
      <c r="E149" s="22">
        <v>440</v>
      </c>
      <c r="F149" s="22">
        <v>440</v>
      </c>
      <c r="G149" s="20"/>
      <c r="H149" s="20"/>
    </row>
    <row r="150" spans="2:8" ht="15" customHeight="1">
      <c r="B150" s="39" t="s">
        <v>750</v>
      </c>
      <c r="C150" s="20"/>
      <c r="D150" s="20"/>
      <c r="E150" s="22">
        <v>240</v>
      </c>
      <c r="F150" s="22">
        <v>240</v>
      </c>
      <c r="G150" s="20"/>
      <c r="H150" s="20"/>
    </row>
    <row r="151" spans="2:8" ht="15" customHeight="1">
      <c r="B151" s="39" t="s">
        <v>751</v>
      </c>
      <c r="C151" s="20"/>
      <c r="D151" s="20"/>
      <c r="E151" s="22">
        <v>440</v>
      </c>
      <c r="F151" s="22">
        <v>440</v>
      </c>
      <c r="G151" s="20"/>
      <c r="H151" s="20"/>
    </row>
    <row r="152" spans="2:8" ht="15" customHeight="1">
      <c r="B152" s="39" t="s">
        <v>752</v>
      </c>
      <c r="C152" s="20"/>
      <c r="D152" s="20"/>
      <c r="E152" s="22">
        <v>580</v>
      </c>
      <c r="F152" s="22">
        <v>580</v>
      </c>
      <c r="G152" s="20"/>
      <c r="H152" s="20"/>
    </row>
    <row r="153" spans="2:8" ht="15" customHeight="1">
      <c r="B153" s="39" t="s">
        <v>753</v>
      </c>
      <c r="C153" s="20"/>
      <c r="D153" s="20"/>
      <c r="E153" s="22">
        <v>440</v>
      </c>
      <c r="F153" s="22">
        <v>440</v>
      </c>
      <c r="G153" s="20"/>
      <c r="H153" s="20"/>
    </row>
    <row r="154" spans="2:8" ht="15" customHeight="1">
      <c r="B154" s="39" t="s">
        <v>754</v>
      </c>
      <c r="C154" s="20"/>
      <c r="D154" s="20"/>
      <c r="E154" s="22">
        <v>10.8</v>
      </c>
      <c r="F154" s="22">
        <v>10.8</v>
      </c>
      <c r="G154" s="20"/>
      <c r="H154" s="20"/>
    </row>
    <row r="155" spans="2:8" ht="15" customHeight="1">
      <c r="B155" s="39" t="s">
        <v>755</v>
      </c>
      <c r="C155" s="20"/>
      <c r="D155" s="20"/>
      <c r="E155" s="22">
        <v>180</v>
      </c>
      <c r="F155" s="22">
        <v>180</v>
      </c>
      <c r="G155" s="20"/>
      <c r="H155" s="20"/>
    </row>
    <row r="156" spans="2:8" ht="15" customHeight="1">
      <c r="B156" s="39" t="s">
        <v>756</v>
      </c>
      <c r="C156" s="20"/>
      <c r="D156" s="20"/>
      <c r="E156" s="22">
        <v>150</v>
      </c>
      <c r="F156" s="22">
        <v>150</v>
      </c>
      <c r="G156" s="20"/>
      <c r="H156" s="20"/>
    </row>
    <row r="157" spans="2:8" ht="15" customHeight="1">
      <c r="B157" s="39" t="s">
        <v>757</v>
      </c>
      <c r="C157" s="20"/>
      <c r="D157" s="20"/>
      <c r="E157" s="21">
        <v>5700</v>
      </c>
      <c r="F157" s="21">
        <v>5700</v>
      </c>
      <c r="G157" s="20"/>
      <c r="H157" s="20"/>
    </row>
    <row r="158" spans="2:8" ht="15" customHeight="1">
      <c r="B158" s="39" t="s">
        <v>308</v>
      </c>
      <c r="C158" s="20"/>
      <c r="D158" s="20"/>
      <c r="E158" s="21">
        <v>23841.17</v>
      </c>
      <c r="F158" s="21">
        <v>23841.17</v>
      </c>
      <c r="G158" s="20"/>
      <c r="H158" s="20"/>
    </row>
    <row r="159" spans="2:8" ht="15" customHeight="1">
      <c r="B159" s="39" t="s">
        <v>157</v>
      </c>
      <c r="C159" s="20"/>
      <c r="D159" s="20"/>
      <c r="E159" s="21">
        <v>46425</v>
      </c>
      <c r="F159" s="21">
        <v>46425</v>
      </c>
      <c r="G159" s="20"/>
      <c r="H159" s="20"/>
    </row>
    <row r="160" spans="2:8" ht="15" customHeight="1">
      <c r="B160" s="39" t="s">
        <v>309</v>
      </c>
      <c r="C160" s="21">
        <v>4750</v>
      </c>
      <c r="D160" s="20"/>
      <c r="E160" s="20"/>
      <c r="F160" s="20"/>
      <c r="G160" s="21">
        <v>4750</v>
      </c>
      <c r="H160" s="20"/>
    </row>
    <row r="161" spans="2:8" ht="15" customHeight="1">
      <c r="B161" s="39" t="s">
        <v>310</v>
      </c>
      <c r="C161" s="21">
        <v>5333.33</v>
      </c>
      <c r="D161" s="20"/>
      <c r="E161" s="20"/>
      <c r="F161" s="20"/>
      <c r="G161" s="21">
        <v>5333.33</v>
      </c>
      <c r="H161" s="20"/>
    </row>
    <row r="162" spans="2:8" ht="15" customHeight="1">
      <c r="B162" s="39" t="s">
        <v>311</v>
      </c>
      <c r="C162" s="21">
        <v>5583.33</v>
      </c>
      <c r="D162" s="20"/>
      <c r="E162" s="20"/>
      <c r="F162" s="20"/>
      <c r="G162" s="21">
        <v>5583.33</v>
      </c>
      <c r="H162" s="20"/>
    </row>
    <row r="163" spans="2:8" ht="15" customHeight="1">
      <c r="B163" s="39" t="s">
        <v>312</v>
      </c>
      <c r="C163" s="21">
        <v>12750</v>
      </c>
      <c r="D163" s="20"/>
      <c r="E163" s="20"/>
      <c r="F163" s="20"/>
      <c r="G163" s="21">
        <v>12750</v>
      </c>
      <c r="H163" s="20"/>
    </row>
    <row r="164" spans="2:8" ht="15" customHeight="1">
      <c r="B164" s="39" t="s">
        <v>758</v>
      </c>
      <c r="C164" s="20"/>
      <c r="D164" s="20"/>
      <c r="E164" s="22">
        <v>200</v>
      </c>
      <c r="F164" s="22">
        <v>200</v>
      </c>
      <c r="G164" s="20"/>
      <c r="H164" s="20"/>
    </row>
    <row r="165" spans="2:8" ht="15" customHeight="1">
      <c r="B165" s="39" t="s">
        <v>759</v>
      </c>
      <c r="C165" s="20"/>
      <c r="D165" s="20"/>
      <c r="E165" s="21">
        <v>14515.39</v>
      </c>
      <c r="F165" s="21">
        <v>14515.39</v>
      </c>
      <c r="G165" s="20"/>
      <c r="H165" s="20"/>
    </row>
    <row r="166" spans="2:8" ht="15" customHeight="1">
      <c r="B166" s="39" t="s">
        <v>760</v>
      </c>
      <c r="C166" s="20"/>
      <c r="D166" s="20"/>
      <c r="E166" s="22">
        <v>416.67</v>
      </c>
      <c r="F166" s="20"/>
      <c r="G166" s="22">
        <v>416.67</v>
      </c>
      <c r="H166" s="20"/>
    </row>
    <row r="167" spans="2:8" ht="15" customHeight="1">
      <c r="B167" s="39" t="s">
        <v>313</v>
      </c>
      <c r="C167" s="20"/>
      <c r="D167" s="20"/>
      <c r="E167" s="22">
        <v>110</v>
      </c>
      <c r="F167" s="22">
        <v>110</v>
      </c>
      <c r="G167" s="20"/>
      <c r="H167" s="20"/>
    </row>
    <row r="168" spans="2:8" ht="15" customHeight="1">
      <c r="B168" s="39" t="s">
        <v>158</v>
      </c>
      <c r="C168" s="22">
        <v>982.5</v>
      </c>
      <c r="D168" s="20"/>
      <c r="E168" s="22">
        <v>446.67</v>
      </c>
      <c r="F168" s="21">
        <v>1429.17</v>
      </c>
      <c r="G168" s="20"/>
      <c r="H168" s="20"/>
    </row>
    <row r="169" spans="2:8" ht="15" customHeight="1">
      <c r="B169" s="39" t="s">
        <v>314</v>
      </c>
      <c r="C169" s="22">
        <v>102.91</v>
      </c>
      <c r="D169" s="20"/>
      <c r="E169" s="22">
        <v>395.02</v>
      </c>
      <c r="F169" s="22">
        <v>497.93</v>
      </c>
      <c r="G169" s="20"/>
      <c r="H169" s="20"/>
    </row>
    <row r="170" spans="2:8" ht="15" customHeight="1">
      <c r="B170" s="39" t="s">
        <v>315</v>
      </c>
      <c r="C170" s="20"/>
      <c r="D170" s="20"/>
      <c r="E170" s="22">
        <v>142.5</v>
      </c>
      <c r="F170" s="22">
        <v>142.5</v>
      </c>
      <c r="G170" s="20"/>
      <c r="H170" s="20"/>
    </row>
    <row r="171" spans="2:8" ht="15" customHeight="1">
      <c r="B171" s="39" t="s">
        <v>316</v>
      </c>
      <c r="C171" s="20"/>
      <c r="D171" s="20"/>
      <c r="E171" s="22">
        <v>625.83</v>
      </c>
      <c r="F171" s="22">
        <v>625.83</v>
      </c>
      <c r="G171" s="20"/>
      <c r="H171" s="20"/>
    </row>
    <row r="172" spans="2:8" ht="15" customHeight="1">
      <c r="B172" s="39" t="s">
        <v>317</v>
      </c>
      <c r="C172" s="20"/>
      <c r="D172" s="20"/>
      <c r="E172" s="22">
        <v>630.83</v>
      </c>
      <c r="F172" s="22">
        <v>630.83</v>
      </c>
      <c r="G172" s="20"/>
      <c r="H172" s="20"/>
    </row>
    <row r="173" spans="2:8" ht="15" customHeight="1">
      <c r="B173" s="39" t="s">
        <v>159</v>
      </c>
      <c r="C173" s="22">
        <v>115</v>
      </c>
      <c r="D173" s="20"/>
      <c r="E173" s="22">
        <v>368.33</v>
      </c>
      <c r="F173" s="22">
        <v>356.67</v>
      </c>
      <c r="G173" s="22">
        <v>126.66</v>
      </c>
      <c r="H173" s="20"/>
    </row>
    <row r="174" spans="2:8" ht="15" customHeight="1">
      <c r="B174" s="39" t="s">
        <v>160</v>
      </c>
      <c r="C174" s="22">
        <v>97.5</v>
      </c>
      <c r="D174" s="20"/>
      <c r="E174" s="22">
        <v>312.5</v>
      </c>
      <c r="F174" s="22">
        <v>302.5</v>
      </c>
      <c r="G174" s="22">
        <v>107.5</v>
      </c>
      <c r="H174" s="20"/>
    </row>
    <row r="175" spans="2:8" ht="15" customHeight="1">
      <c r="B175" s="39" t="s">
        <v>318</v>
      </c>
      <c r="C175" s="20"/>
      <c r="D175" s="20"/>
      <c r="E175" s="22">
        <v>708.33</v>
      </c>
      <c r="F175" s="22">
        <v>708.33</v>
      </c>
      <c r="G175" s="20"/>
      <c r="H175" s="20"/>
    </row>
    <row r="176" spans="2:8" ht="15" customHeight="1">
      <c r="B176" s="39" t="s">
        <v>761</v>
      </c>
      <c r="C176" s="20"/>
      <c r="D176" s="20"/>
      <c r="E176" s="22">
        <v>133.33</v>
      </c>
      <c r="F176" s="22">
        <v>100</v>
      </c>
      <c r="G176" s="22">
        <v>33.33</v>
      </c>
      <c r="H176" s="20"/>
    </row>
    <row r="177" spans="2:8" ht="15" customHeight="1">
      <c r="B177" s="39" t="s">
        <v>762</v>
      </c>
      <c r="C177" s="20"/>
      <c r="D177" s="20"/>
      <c r="E177" s="22">
        <v>18</v>
      </c>
      <c r="F177" s="22">
        <v>18</v>
      </c>
      <c r="G177" s="20"/>
      <c r="H177" s="20"/>
    </row>
    <row r="178" spans="2:8" ht="15" customHeight="1">
      <c r="B178" s="39" t="s">
        <v>763</v>
      </c>
      <c r="C178" s="20"/>
      <c r="D178" s="20"/>
      <c r="E178" s="22">
        <v>207</v>
      </c>
      <c r="F178" s="22">
        <v>207</v>
      </c>
      <c r="G178" s="20"/>
      <c r="H178" s="20"/>
    </row>
    <row r="179" spans="2:8" ht="15" customHeight="1">
      <c r="B179" s="39" t="s">
        <v>319</v>
      </c>
      <c r="C179" s="20"/>
      <c r="D179" s="20"/>
      <c r="E179" s="22">
        <v>637.2</v>
      </c>
      <c r="F179" s="22">
        <v>637.2</v>
      </c>
      <c r="G179" s="20"/>
      <c r="H179" s="20"/>
    </row>
    <row r="180" spans="2:8" ht="15" customHeight="1">
      <c r="B180" s="39" t="s">
        <v>161</v>
      </c>
      <c r="C180" s="20"/>
      <c r="D180" s="20"/>
      <c r="E180" s="21">
        <v>1592.5</v>
      </c>
      <c r="F180" s="21">
        <v>1592.5</v>
      </c>
      <c r="G180" s="20"/>
      <c r="H180" s="20"/>
    </row>
    <row r="181" spans="2:8" ht="15" customHeight="1">
      <c r="B181" s="39" t="s">
        <v>764</v>
      </c>
      <c r="C181" s="20"/>
      <c r="D181" s="20"/>
      <c r="E181" s="22">
        <v>910</v>
      </c>
      <c r="F181" s="22">
        <v>910</v>
      </c>
      <c r="G181" s="20"/>
      <c r="H181" s="20"/>
    </row>
    <row r="182" spans="2:8" ht="15" customHeight="1">
      <c r="B182" s="39" t="s">
        <v>765</v>
      </c>
      <c r="C182" s="20"/>
      <c r="D182" s="20"/>
      <c r="E182" s="22">
        <v>160</v>
      </c>
      <c r="F182" s="22">
        <v>160</v>
      </c>
      <c r="G182" s="20"/>
      <c r="H182" s="20"/>
    </row>
    <row r="183" spans="2:8" ht="15" customHeight="1">
      <c r="B183" s="39" t="s">
        <v>766</v>
      </c>
      <c r="C183" s="20"/>
      <c r="D183" s="20"/>
      <c r="E183" s="22">
        <v>170</v>
      </c>
      <c r="F183" s="22">
        <v>170</v>
      </c>
      <c r="G183" s="20"/>
      <c r="H183" s="20"/>
    </row>
    <row r="184" spans="2:8" ht="15" customHeight="1">
      <c r="B184" s="39" t="s">
        <v>767</v>
      </c>
      <c r="C184" s="20"/>
      <c r="D184" s="20"/>
      <c r="E184" s="22">
        <v>250</v>
      </c>
      <c r="F184" s="22">
        <v>250</v>
      </c>
      <c r="G184" s="20"/>
      <c r="H184" s="20"/>
    </row>
    <row r="185" spans="2:8" ht="15" customHeight="1">
      <c r="B185" s="39" t="s">
        <v>768</v>
      </c>
      <c r="C185" s="20"/>
      <c r="D185" s="20"/>
      <c r="E185" s="22">
        <v>460</v>
      </c>
      <c r="F185" s="22">
        <v>460</v>
      </c>
      <c r="G185" s="20"/>
      <c r="H185" s="20"/>
    </row>
    <row r="186" spans="2:8" ht="15" customHeight="1">
      <c r="B186" s="39" t="s">
        <v>769</v>
      </c>
      <c r="C186" s="20"/>
      <c r="D186" s="20"/>
      <c r="E186" s="22">
        <v>50</v>
      </c>
      <c r="F186" s="22">
        <v>50</v>
      </c>
      <c r="G186" s="20"/>
      <c r="H186" s="20"/>
    </row>
    <row r="187" spans="2:8" ht="15" customHeight="1">
      <c r="B187" s="39" t="s">
        <v>770</v>
      </c>
      <c r="C187" s="20"/>
      <c r="D187" s="20"/>
      <c r="E187" s="22">
        <v>16.2</v>
      </c>
      <c r="F187" s="22">
        <v>16.2</v>
      </c>
      <c r="G187" s="20"/>
      <c r="H187" s="20"/>
    </row>
    <row r="188" spans="2:8" ht="15" customHeight="1">
      <c r="B188" s="39" t="s">
        <v>771</v>
      </c>
      <c r="C188" s="20"/>
      <c r="D188" s="20"/>
      <c r="E188" s="22">
        <v>157.5</v>
      </c>
      <c r="F188" s="22">
        <v>157.5</v>
      </c>
      <c r="G188" s="20"/>
      <c r="H188" s="20"/>
    </row>
    <row r="189" spans="2:8" ht="15" customHeight="1">
      <c r="B189" s="39" t="s">
        <v>772</v>
      </c>
      <c r="C189" s="20"/>
      <c r="D189" s="20"/>
      <c r="E189" s="21">
        <v>1996.67</v>
      </c>
      <c r="F189" s="21">
        <v>1996.67</v>
      </c>
      <c r="G189" s="20"/>
      <c r="H189" s="20"/>
    </row>
    <row r="190" spans="2:8" ht="15" customHeight="1">
      <c r="B190" s="39" t="s">
        <v>773</v>
      </c>
      <c r="C190" s="20"/>
      <c r="D190" s="20"/>
      <c r="E190" s="22">
        <v>176</v>
      </c>
      <c r="F190" s="22">
        <v>176</v>
      </c>
      <c r="G190" s="20"/>
      <c r="H190" s="20"/>
    </row>
    <row r="191" spans="2:8" ht="15" customHeight="1">
      <c r="B191" s="39" t="s">
        <v>774</v>
      </c>
      <c r="C191" s="20"/>
      <c r="D191" s="20"/>
      <c r="E191" s="22">
        <v>615.83</v>
      </c>
      <c r="F191" s="22">
        <v>615.83</v>
      </c>
      <c r="G191" s="20"/>
      <c r="H191" s="20"/>
    </row>
    <row r="192" spans="2:8" ht="15" customHeight="1">
      <c r="B192" s="39" t="s">
        <v>775</v>
      </c>
      <c r="C192" s="20"/>
      <c r="D192" s="20"/>
      <c r="E192" s="21">
        <v>7700</v>
      </c>
      <c r="F192" s="21">
        <v>7700</v>
      </c>
      <c r="G192" s="20"/>
      <c r="H192" s="20"/>
    </row>
    <row r="193" spans="2:8" ht="15" customHeight="1">
      <c r="B193" s="39" t="s">
        <v>320</v>
      </c>
      <c r="C193" s="21">
        <v>4387.5</v>
      </c>
      <c r="D193" s="20"/>
      <c r="E193" s="20"/>
      <c r="F193" s="20"/>
      <c r="G193" s="21">
        <v>4387.5</v>
      </c>
      <c r="H193" s="20"/>
    </row>
    <row r="194" spans="2:8" ht="15" customHeight="1">
      <c r="B194" s="39" t="s">
        <v>321</v>
      </c>
      <c r="C194" s="20"/>
      <c r="D194" s="20"/>
      <c r="E194" s="21">
        <v>4545.17</v>
      </c>
      <c r="F194" s="21">
        <v>4545.17</v>
      </c>
      <c r="G194" s="20"/>
      <c r="H194" s="20"/>
    </row>
    <row r="195" spans="2:8" ht="15" customHeight="1">
      <c r="B195" s="39" t="s">
        <v>322</v>
      </c>
      <c r="C195" s="20"/>
      <c r="D195" s="20"/>
      <c r="E195" s="21">
        <v>103125</v>
      </c>
      <c r="F195" s="21">
        <v>91093.75</v>
      </c>
      <c r="G195" s="21">
        <v>12031.25</v>
      </c>
      <c r="H195" s="20"/>
    </row>
    <row r="196" spans="2:8" ht="15" customHeight="1">
      <c r="B196" s="39" t="s">
        <v>776</v>
      </c>
      <c r="C196" s="20"/>
      <c r="D196" s="20"/>
      <c r="E196" s="22">
        <v>427.5</v>
      </c>
      <c r="F196" s="22">
        <v>427.5</v>
      </c>
      <c r="G196" s="20"/>
      <c r="H196" s="20"/>
    </row>
    <row r="197" spans="2:8" ht="15" customHeight="1">
      <c r="B197" s="39" t="s">
        <v>777</v>
      </c>
      <c r="C197" s="20"/>
      <c r="D197" s="20"/>
      <c r="E197" s="21">
        <v>78333.33</v>
      </c>
      <c r="F197" s="21">
        <v>78333.33</v>
      </c>
      <c r="G197" s="20"/>
      <c r="H197" s="20"/>
    </row>
    <row r="198" spans="2:8" ht="15" customHeight="1">
      <c r="B198" s="39" t="s">
        <v>778</v>
      </c>
      <c r="C198" s="20"/>
      <c r="D198" s="20"/>
      <c r="E198" s="21">
        <v>114166.67</v>
      </c>
      <c r="F198" s="21">
        <v>114166.67</v>
      </c>
      <c r="G198" s="20"/>
      <c r="H198" s="20"/>
    </row>
    <row r="199" spans="2:8" ht="15" customHeight="1">
      <c r="B199" s="39" t="s">
        <v>779</v>
      </c>
      <c r="C199" s="20"/>
      <c r="D199" s="20"/>
      <c r="E199" s="21">
        <v>2687</v>
      </c>
      <c r="F199" s="21">
        <v>2687</v>
      </c>
      <c r="G199" s="20"/>
      <c r="H199" s="20"/>
    </row>
    <row r="200" spans="2:8" ht="15" customHeight="1">
      <c r="B200" s="39" t="s">
        <v>162</v>
      </c>
      <c r="C200" s="20"/>
      <c r="D200" s="20"/>
      <c r="E200" s="21">
        <v>13025.83</v>
      </c>
      <c r="F200" s="21">
        <v>13025.83</v>
      </c>
      <c r="G200" s="20"/>
      <c r="H200" s="20"/>
    </row>
    <row r="201" spans="2:8" ht="15" customHeight="1">
      <c r="B201" s="39" t="s">
        <v>323</v>
      </c>
      <c r="C201" s="20"/>
      <c r="D201" s="20"/>
      <c r="E201" s="21">
        <v>5808.33</v>
      </c>
      <c r="F201" s="21">
        <v>5808.33</v>
      </c>
      <c r="G201" s="20"/>
      <c r="H201" s="20"/>
    </row>
    <row r="202" spans="2:8" ht="15" customHeight="1">
      <c r="B202" s="39" t="s">
        <v>780</v>
      </c>
      <c r="C202" s="20"/>
      <c r="D202" s="20"/>
      <c r="E202" s="21">
        <v>13425</v>
      </c>
      <c r="F202" s="21">
        <v>13425</v>
      </c>
      <c r="G202" s="20"/>
      <c r="H202" s="20"/>
    </row>
    <row r="203" spans="2:8" ht="15" customHeight="1">
      <c r="B203" s="39" t="s">
        <v>324</v>
      </c>
      <c r="C203" s="22">
        <v>305</v>
      </c>
      <c r="D203" s="20"/>
      <c r="E203" s="20"/>
      <c r="F203" s="20"/>
      <c r="G203" s="22">
        <v>305</v>
      </c>
      <c r="H203" s="20"/>
    </row>
    <row r="204" spans="2:8" ht="15" customHeight="1">
      <c r="B204" s="39" t="s">
        <v>781</v>
      </c>
      <c r="C204" s="20"/>
      <c r="D204" s="20"/>
      <c r="E204" s="22">
        <v>133.33</v>
      </c>
      <c r="F204" s="22">
        <v>133.33</v>
      </c>
      <c r="G204" s="20"/>
      <c r="H204" s="20"/>
    </row>
    <row r="205" spans="2:8" ht="15" customHeight="1">
      <c r="B205" s="39" t="s">
        <v>782</v>
      </c>
      <c r="C205" s="20"/>
      <c r="D205" s="20"/>
      <c r="E205" s="22">
        <v>30</v>
      </c>
      <c r="F205" s="22">
        <v>30</v>
      </c>
      <c r="G205" s="20"/>
      <c r="H205" s="20"/>
    </row>
    <row r="206" spans="2:8" ht="15" customHeight="1">
      <c r="B206" s="39" t="s">
        <v>783</v>
      </c>
      <c r="C206" s="20"/>
      <c r="D206" s="20"/>
      <c r="E206" s="22">
        <v>1.73</v>
      </c>
      <c r="F206" s="22">
        <v>1.73</v>
      </c>
      <c r="G206" s="20"/>
      <c r="H206" s="20"/>
    </row>
    <row r="207" spans="2:8" ht="15" customHeight="1">
      <c r="B207" s="39" t="s">
        <v>784</v>
      </c>
      <c r="C207" s="20"/>
      <c r="D207" s="20"/>
      <c r="E207" s="22">
        <v>18.5</v>
      </c>
      <c r="F207" s="22">
        <v>18.5</v>
      </c>
      <c r="G207" s="20"/>
      <c r="H207" s="20"/>
    </row>
    <row r="208" spans="2:8" ht="15" customHeight="1">
      <c r="B208" s="39" t="s">
        <v>785</v>
      </c>
      <c r="C208" s="20"/>
      <c r="D208" s="20"/>
      <c r="E208" s="21">
        <v>7250</v>
      </c>
      <c r="F208" s="21">
        <v>7250</v>
      </c>
      <c r="G208" s="20"/>
      <c r="H208" s="20"/>
    </row>
    <row r="209" spans="2:8" ht="15" customHeight="1">
      <c r="B209" s="39" t="s">
        <v>786</v>
      </c>
      <c r="C209" s="20"/>
      <c r="D209" s="20"/>
      <c r="E209" s="21">
        <v>2486.25</v>
      </c>
      <c r="F209" s="21">
        <v>2486.25</v>
      </c>
      <c r="G209" s="20"/>
      <c r="H209" s="20"/>
    </row>
    <row r="210" spans="2:8" ht="15" customHeight="1">
      <c r="B210" s="39" t="s">
        <v>325</v>
      </c>
      <c r="C210" s="21">
        <v>2608.33</v>
      </c>
      <c r="D210" s="20"/>
      <c r="E210" s="20"/>
      <c r="F210" s="21">
        <v>2608.33</v>
      </c>
      <c r="G210" s="20"/>
      <c r="H210" s="20"/>
    </row>
    <row r="211" spans="2:8" ht="15" customHeight="1">
      <c r="B211" s="39" t="s">
        <v>787</v>
      </c>
      <c r="C211" s="20"/>
      <c r="D211" s="20"/>
      <c r="E211" s="21">
        <v>3449.25</v>
      </c>
      <c r="F211" s="21">
        <v>3449.25</v>
      </c>
      <c r="G211" s="20"/>
      <c r="H211" s="20"/>
    </row>
    <row r="212" spans="2:8" ht="15" customHeight="1">
      <c r="B212" s="39" t="s">
        <v>326</v>
      </c>
      <c r="C212" s="20"/>
      <c r="D212" s="20"/>
      <c r="E212" s="21">
        <v>5535.83</v>
      </c>
      <c r="F212" s="21">
        <v>5229.83</v>
      </c>
      <c r="G212" s="22">
        <v>306</v>
      </c>
      <c r="H212" s="20"/>
    </row>
    <row r="213" spans="2:8" ht="15" customHeight="1">
      <c r="B213" s="39" t="s">
        <v>327</v>
      </c>
      <c r="C213" s="20"/>
      <c r="D213" s="20"/>
      <c r="E213" s="21">
        <v>3528.33</v>
      </c>
      <c r="F213" s="21">
        <v>3528.33</v>
      </c>
      <c r="G213" s="20"/>
      <c r="H213" s="20"/>
    </row>
    <row r="214" spans="2:8" ht="15" customHeight="1">
      <c r="B214" s="39" t="s">
        <v>328</v>
      </c>
      <c r="C214" s="22">
        <v>165.83</v>
      </c>
      <c r="D214" s="20"/>
      <c r="E214" s="20"/>
      <c r="F214" s="22">
        <v>165.83</v>
      </c>
      <c r="G214" s="20"/>
      <c r="H214" s="20"/>
    </row>
    <row r="215" spans="2:8" ht="15" customHeight="1">
      <c r="B215" s="39" t="s">
        <v>329</v>
      </c>
      <c r="C215" s="21">
        <v>2560</v>
      </c>
      <c r="D215" s="20"/>
      <c r="E215" s="20"/>
      <c r="F215" s="21">
        <v>2560</v>
      </c>
      <c r="G215" s="20"/>
      <c r="H215" s="20"/>
    </row>
    <row r="216" spans="2:8" ht="15" customHeight="1">
      <c r="B216" s="39" t="s">
        <v>788</v>
      </c>
      <c r="C216" s="20"/>
      <c r="D216" s="20"/>
      <c r="E216" s="21">
        <v>11756.67</v>
      </c>
      <c r="F216" s="21">
        <v>11756.67</v>
      </c>
      <c r="G216" s="20"/>
      <c r="H216" s="20"/>
    </row>
    <row r="217" spans="2:8" ht="15" customHeight="1">
      <c r="B217" s="39" t="s">
        <v>789</v>
      </c>
      <c r="C217" s="20"/>
      <c r="D217" s="20"/>
      <c r="E217" s="21">
        <v>16762.9</v>
      </c>
      <c r="F217" s="21">
        <v>16762.9</v>
      </c>
      <c r="G217" s="20"/>
      <c r="H217" s="20"/>
    </row>
    <row r="218" spans="2:8" ht="15" customHeight="1">
      <c r="B218" s="39" t="s">
        <v>790</v>
      </c>
      <c r="C218" s="20"/>
      <c r="D218" s="20"/>
      <c r="E218" s="22">
        <v>125</v>
      </c>
      <c r="F218" s="22">
        <v>125</v>
      </c>
      <c r="G218" s="20"/>
      <c r="H218" s="20"/>
    </row>
    <row r="219" spans="2:8" ht="15" customHeight="1">
      <c r="B219" s="39" t="s">
        <v>791</v>
      </c>
      <c r="C219" s="20"/>
      <c r="D219" s="20"/>
      <c r="E219" s="22">
        <v>300</v>
      </c>
      <c r="F219" s="22">
        <v>300</v>
      </c>
      <c r="G219" s="20"/>
      <c r="H219" s="20"/>
    </row>
    <row r="220" spans="2:8" ht="15" customHeight="1">
      <c r="B220" s="39" t="s">
        <v>330</v>
      </c>
      <c r="C220" s="22">
        <v>431.67</v>
      </c>
      <c r="D220" s="20"/>
      <c r="E220" s="22">
        <v>696.67</v>
      </c>
      <c r="F220" s="22">
        <v>837.23</v>
      </c>
      <c r="G220" s="22">
        <v>291.11</v>
      </c>
      <c r="H220" s="20"/>
    </row>
    <row r="221" spans="2:8" ht="15" customHeight="1">
      <c r="B221" s="39" t="s">
        <v>331</v>
      </c>
      <c r="C221" s="20"/>
      <c r="D221" s="20"/>
      <c r="E221" s="21">
        <v>397463.92</v>
      </c>
      <c r="F221" s="21">
        <v>393588.98</v>
      </c>
      <c r="G221" s="21">
        <v>3874.94</v>
      </c>
      <c r="H221" s="20"/>
    </row>
    <row r="222" spans="2:8" ht="15" customHeight="1">
      <c r="B222" s="39" t="s">
        <v>792</v>
      </c>
      <c r="C222" s="20"/>
      <c r="D222" s="20"/>
      <c r="E222" s="21">
        <v>7200</v>
      </c>
      <c r="F222" s="21">
        <v>7200</v>
      </c>
      <c r="G222" s="20"/>
      <c r="H222" s="20"/>
    </row>
    <row r="223" spans="2:8" ht="15" customHeight="1">
      <c r="B223" s="39" t="s">
        <v>332</v>
      </c>
      <c r="C223" s="22">
        <v>232.5</v>
      </c>
      <c r="D223" s="20"/>
      <c r="E223" s="21">
        <v>3780</v>
      </c>
      <c r="F223" s="21">
        <v>4012.5</v>
      </c>
      <c r="G223" s="20"/>
      <c r="H223" s="20"/>
    </row>
    <row r="224" spans="2:8" ht="15" customHeight="1">
      <c r="B224" s="39" t="s">
        <v>333</v>
      </c>
      <c r="C224" s="22">
        <v>742.5</v>
      </c>
      <c r="D224" s="20"/>
      <c r="E224" s="20"/>
      <c r="F224" s="20"/>
      <c r="G224" s="22">
        <v>742.5</v>
      </c>
      <c r="H224" s="20"/>
    </row>
    <row r="225" spans="2:8" ht="15" customHeight="1">
      <c r="B225" s="39" t="s">
        <v>793</v>
      </c>
      <c r="C225" s="20"/>
      <c r="D225" s="20"/>
      <c r="E225" s="21">
        <v>1251.25</v>
      </c>
      <c r="F225" s="20"/>
      <c r="G225" s="21">
        <v>1251.25</v>
      </c>
      <c r="H225" s="20"/>
    </row>
    <row r="226" spans="2:8" ht="15" customHeight="1">
      <c r="B226" s="39" t="s">
        <v>794</v>
      </c>
      <c r="C226" s="20"/>
      <c r="D226" s="20"/>
      <c r="E226" s="22">
        <v>375</v>
      </c>
      <c r="F226" s="22">
        <v>375</v>
      </c>
      <c r="G226" s="20"/>
      <c r="H226" s="20"/>
    </row>
    <row r="227" spans="2:8" ht="15" customHeight="1">
      <c r="B227" s="39" t="s">
        <v>795</v>
      </c>
      <c r="C227" s="20"/>
      <c r="D227" s="20"/>
      <c r="E227" s="21">
        <v>3250</v>
      </c>
      <c r="F227" s="21">
        <v>3250</v>
      </c>
      <c r="G227" s="20"/>
      <c r="H227" s="20"/>
    </row>
    <row r="228" spans="2:8" ht="15" customHeight="1">
      <c r="B228" s="39" t="s">
        <v>796</v>
      </c>
      <c r="C228" s="20"/>
      <c r="D228" s="20"/>
      <c r="E228" s="22">
        <v>100</v>
      </c>
      <c r="F228" s="22">
        <v>100</v>
      </c>
      <c r="G228" s="20"/>
      <c r="H228" s="20"/>
    </row>
    <row r="229" spans="2:8" ht="15" customHeight="1">
      <c r="B229" s="39" t="s">
        <v>334</v>
      </c>
      <c r="C229" s="20"/>
      <c r="D229" s="20"/>
      <c r="E229" s="21">
        <v>8160</v>
      </c>
      <c r="F229" s="21">
        <v>8160</v>
      </c>
      <c r="G229" s="20"/>
      <c r="H229" s="20"/>
    </row>
    <row r="230" spans="2:8" ht="15" customHeight="1">
      <c r="B230" s="39" t="s">
        <v>335</v>
      </c>
      <c r="C230" s="20"/>
      <c r="D230" s="20"/>
      <c r="E230" s="21">
        <v>2966.66</v>
      </c>
      <c r="F230" s="21">
        <v>2966.66</v>
      </c>
      <c r="G230" s="20"/>
      <c r="H230" s="20"/>
    </row>
    <row r="231" spans="2:8" ht="15" customHeight="1">
      <c r="B231" s="39" t="s">
        <v>163</v>
      </c>
      <c r="C231" s="22">
        <v>208.33</v>
      </c>
      <c r="D231" s="20"/>
      <c r="E231" s="20"/>
      <c r="F231" s="22">
        <v>208.33</v>
      </c>
      <c r="G231" s="20"/>
      <c r="H231" s="20"/>
    </row>
    <row r="232" spans="2:8" ht="15" customHeight="1">
      <c r="B232" s="39" t="s">
        <v>336</v>
      </c>
      <c r="C232" s="20"/>
      <c r="D232" s="20"/>
      <c r="E232" s="22">
        <v>333.33</v>
      </c>
      <c r="F232" s="22">
        <v>133.33</v>
      </c>
      <c r="G232" s="22">
        <v>200</v>
      </c>
      <c r="H232" s="20"/>
    </row>
    <row r="233" spans="2:8" ht="15" customHeight="1">
      <c r="B233" s="39" t="s">
        <v>797</v>
      </c>
      <c r="C233" s="20"/>
      <c r="D233" s="20"/>
      <c r="E233" s="22">
        <v>675</v>
      </c>
      <c r="F233" s="22">
        <v>675</v>
      </c>
      <c r="G233" s="20"/>
      <c r="H233" s="20"/>
    </row>
    <row r="234" spans="2:8" ht="15" customHeight="1">
      <c r="B234" s="39" t="s">
        <v>798</v>
      </c>
      <c r="C234" s="20"/>
      <c r="D234" s="20"/>
      <c r="E234" s="22">
        <v>591.67</v>
      </c>
      <c r="F234" s="22">
        <v>591.67</v>
      </c>
      <c r="G234" s="20"/>
      <c r="H234" s="20"/>
    </row>
    <row r="235" spans="2:8" ht="15" customHeight="1">
      <c r="B235" s="39" t="s">
        <v>799</v>
      </c>
      <c r="C235" s="20"/>
      <c r="D235" s="20"/>
      <c r="E235" s="21">
        <v>1600</v>
      </c>
      <c r="F235" s="21">
        <v>1600</v>
      </c>
      <c r="G235" s="20"/>
      <c r="H235" s="20"/>
    </row>
    <row r="236" spans="2:8" ht="15" customHeight="1">
      <c r="B236" s="39" t="s">
        <v>800</v>
      </c>
      <c r="C236" s="20"/>
      <c r="D236" s="20"/>
      <c r="E236" s="22">
        <v>343.33</v>
      </c>
      <c r="F236" s="22">
        <v>343.33</v>
      </c>
      <c r="G236" s="20"/>
      <c r="H236" s="20"/>
    </row>
    <row r="237" spans="2:8" ht="15" customHeight="1">
      <c r="B237" s="39" t="s">
        <v>801</v>
      </c>
      <c r="C237" s="20"/>
      <c r="D237" s="20"/>
      <c r="E237" s="21">
        <v>1159.72</v>
      </c>
      <c r="F237" s="21">
        <v>1159.72</v>
      </c>
      <c r="G237" s="20"/>
      <c r="H237" s="20"/>
    </row>
    <row r="238" spans="2:8" ht="15" customHeight="1">
      <c r="B238" s="39" t="s">
        <v>802</v>
      </c>
      <c r="C238" s="20"/>
      <c r="D238" s="20"/>
      <c r="E238" s="21">
        <v>7075</v>
      </c>
      <c r="F238" s="21">
        <v>7075</v>
      </c>
      <c r="G238" s="20"/>
      <c r="H238" s="20"/>
    </row>
    <row r="239" spans="2:8" ht="15" customHeight="1">
      <c r="B239" s="39" t="s">
        <v>164</v>
      </c>
      <c r="C239" s="21">
        <v>3783.33</v>
      </c>
      <c r="D239" s="20"/>
      <c r="E239" s="21">
        <v>3120</v>
      </c>
      <c r="F239" s="21">
        <v>6903.33</v>
      </c>
      <c r="G239" s="20"/>
      <c r="H239" s="20"/>
    </row>
    <row r="240" spans="2:8" ht="15" customHeight="1">
      <c r="B240" s="39" t="s">
        <v>803</v>
      </c>
      <c r="C240" s="20"/>
      <c r="D240" s="20"/>
      <c r="E240" s="21">
        <v>3353.33</v>
      </c>
      <c r="F240" s="21">
        <v>3353.33</v>
      </c>
      <c r="G240" s="20"/>
      <c r="H240" s="20"/>
    </row>
    <row r="241" spans="2:8" ht="15" customHeight="1">
      <c r="B241" s="39" t="s">
        <v>804</v>
      </c>
      <c r="C241" s="20"/>
      <c r="D241" s="20"/>
      <c r="E241" s="21">
        <v>3135</v>
      </c>
      <c r="F241" s="21">
        <v>3135</v>
      </c>
      <c r="G241" s="20"/>
      <c r="H241" s="20"/>
    </row>
    <row r="242" spans="2:8" ht="15" customHeight="1">
      <c r="B242" s="39" t="s">
        <v>805</v>
      </c>
      <c r="C242" s="20"/>
      <c r="D242" s="20"/>
      <c r="E242" s="22">
        <v>58.33</v>
      </c>
      <c r="F242" s="22">
        <v>58.33</v>
      </c>
      <c r="G242" s="20"/>
      <c r="H242" s="20"/>
    </row>
    <row r="243" spans="2:8" ht="15" customHeight="1">
      <c r="B243" s="39" t="s">
        <v>337</v>
      </c>
      <c r="C243" s="20"/>
      <c r="D243" s="20"/>
      <c r="E243" s="22">
        <v>965.37</v>
      </c>
      <c r="F243" s="22">
        <v>965.37</v>
      </c>
      <c r="G243" s="20"/>
      <c r="H243" s="20"/>
    </row>
    <row r="244" spans="2:8" ht="15" customHeight="1">
      <c r="B244" s="39" t="s">
        <v>338</v>
      </c>
      <c r="C244" s="22">
        <v>916.67</v>
      </c>
      <c r="D244" s="20"/>
      <c r="E244" s="20"/>
      <c r="F244" s="22">
        <v>916.67</v>
      </c>
      <c r="G244" s="20"/>
      <c r="H244" s="20"/>
    </row>
    <row r="245" spans="2:8" ht="15" customHeight="1">
      <c r="B245" s="39" t="s">
        <v>339</v>
      </c>
      <c r="C245" s="20"/>
      <c r="D245" s="20"/>
      <c r="E245" s="21">
        <v>2952.93</v>
      </c>
      <c r="F245" s="21">
        <v>2952.93</v>
      </c>
      <c r="G245" s="20"/>
      <c r="H245" s="20"/>
    </row>
    <row r="246" spans="2:8" ht="15" customHeight="1">
      <c r="B246" s="39" t="s">
        <v>340</v>
      </c>
      <c r="C246" s="20"/>
      <c r="D246" s="20"/>
      <c r="E246" s="22">
        <v>747.5</v>
      </c>
      <c r="F246" s="22">
        <v>747.5</v>
      </c>
      <c r="G246" s="20"/>
      <c r="H246" s="20"/>
    </row>
    <row r="247" spans="2:8" ht="15" customHeight="1">
      <c r="B247" s="39" t="s">
        <v>806</v>
      </c>
      <c r="C247" s="20"/>
      <c r="D247" s="20"/>
      <c r="E247" s="21">
        <v>1145.83</v>
      </c>
      <c r="F247" s="21">
        <v>1145.83</v>
      </c>
      <c r="G247" s="20"/>
      <c r="H247" s="20"/>
    </row>
    <row r="248" spans="2:8" ht="15" customHeight="1">
      <c r="B248" s="39" t="s">
        <v>807</v>
      </c>
      <c r="C248" s="20"/>
      <c r="D248" s="20"/>
      <c r="E248" s="21">
        <v>2170</v>
      </c>
      <c r="F248" s="21">
        <v>2170</v>
      </c>
      <c r="G248" s="20"/>
      <c r="H248" s="20"/>
    </row>
    <row r="249" spans="2:8" ht="15" customHeight="1">
      <c r="B249" s="39" t="s">
        <v>341</v>
      </c>
      <c r="C249" s="20"/>
      <c r="D249" s="20"/>
      <c r="E249" s="22">
        <v>871.67</v>
      </c>
      <c r="F249" s="22">
        <v>871.67</v>
      </c>
      <c r="G249" s="20"/>
      <c r="H249" s="20"/>
    </row>
    <row r="250" spans="2:8" ht="15" customHeight="1">
      <c r="B250" s="39" t="s">
        <v>808</v>
      </c>
      <c r="C250" s="20"/>
      <c r="D250" s="20"/>
      <c r="E250" s="22">
        <v>916.67</v>
      </c>
      <c r="F250" s="22">
        <v>916.67</v>
      </c>
      <c r="G250" s="20"/>
      <c r="H250" s="20"/>
    </row>
    <row r="251" spans="2:8" ht="15" customHeight="1">
      <c r="B251" s="39" t="s">
        <v>342</v>
      </c>
      <c r="C251" s="21">
        <v>9290</v>
      </c>
      <c r="D251" s="20"/>
      <c r="E251" s="21">
        <v>6600</v>
      </c>
      <c r="F251" s="21">
        <v>15890</v>
      </c>
      <c r="G251" s="20"/>
      <c r="H251" s="20"/>
    </row>
    <row r="252" spans="2:8" ht="15" customHeight="1">
      <c r="B252" s="39" t="s">
        <v>809</v>
      </c>
      <c r="C252" s="20"/>
      <c r="D252" s="20"/>
      <c r="E252" s="22">
        <v>185</v>
      </c>
      <c r="F252" s="22">
        <v>185</v>
      </c>
      <c r="G252" s="20"/>
      <c r="H252" s="20"/>
    </row>
    <row r="253" spans="2:8" ht="15" customHeight="1">
      <c r="B253" s="39" t="s">
        <v>343</v>
      </c>
      <c r="C253" s="20"/>
      <c r="D253" s="20"/>
      <c r="E253" s="22">
        <v>976.67</v>
      </c>
      <c r="F253" s="22">
        <v>976.67</v>
      </c>
      <c r="G253" s="20"/>
      <c r="H253" s="20"/>
    </row>
    <row r="254" spans="2:8" ht="15" customHeight="1">
      <c r="B254" s="39" t="s">
        <v>344</v>
      </c>
      <c r="C254" s="20"/>
      <c r="D254" s="20"/>
      <c r="E254" s="22">
        <v>218.33</v>
      </c>
      <c r="F254" s="22">
        <v>218.33</v>
      </c>
      <c r="G254" s="20"/>
      <c r="H254" s="20"/>
    </row>
    <row r="255" spans="2:8" ht="15" customHeight="1">
      <c r="B255" s="39" t="s">
        <v>810</v>
      </c>
      <c r="C255" s="20"/>
      <c r="D255" s="20"/>
      <c r="E255" s="21">
        <v>16633.33</v>
      </c>
      <c r="F255" s="21">
        <v>16633.33</v>
      </c>
      <c r="G255" s="20"/>
      <c r="H255" s="20"/>
    </row>
    <row r="256" spans="2:8" ht="15" customHeight="1">
      <c r="B256" s="39" t="s">
        <v>345</v>
      </c>
      <c r="C256" s="20"/>
      <c r="D256" s="20"/>
      <c r="E256" s="21">
        <v>7986.33</v>
      </c>
      <c r="F256" s="21">
        <v>7986.33</v>
      </c>
      <c r="G256" s="20"/>
      <c r="H256" s="20"/>
    </row>
    <row r="257" spans="2:8" ht="15" customHeight="1">
      <c r="B257" s="39" t="s">
        <v>811</v>
      </c>
      <c r="C257" s="20"/>
      <c r="D257" s="20"/>
      <c r="E257" s="22">
        <v>220</v>
      </c>
      <c r="F257" s="22">
        <v>220</v>
      </c>
      <c r="G257" s="20"/>
      <c r="H257" s="20"/>
    </row>
    <row r="258" spans="2:8" ht="15" customHeight="1">
      <c r="B258" s="39" t="s">
        <v>812</v>
      </c>
      <c r="C258" s="20"/>
      <c r="D258" s="20"/>
      <c r="E258" s="21">
        <v>42600</v>
      </c>
      <c r="F258" s="21">
        <v>38200</v>
      </c>
      <c r="G258" s="21">
        <v>4400</v>
      </c>
      <c r="H258" s="20"/>
    </row>
    <row r="259" spans="2:8" ht="15" customHeight="1">
      <c r="B259" s="39" t="s">
        <v>813</v>
      </c>
      <c r="C259" s="20"/>
      <c r="D259" s="20"/>
      <c r="E259" s="22">
        <v>194.33</v>
      </c>
      <c r="F259" s="22">
        <v>194.33</v>
      </c>
      <c r="G259" s="20"/>
      <c r="H259" s="20"/>
    </row>
    <row r="260" spans="2:8" ht="15" customHeight="1">
      <c r="B260" s="39" t="s">
        <v>346</v>
      </c>
      <c r="C260" s="20"/>
      <c r="D260" s="20"/>
      <c r="E260" s="22">
        <v>20</v>
      </c>
      <c r="F260" s="22">
        <v>20</v>
      </c>
      <c r="G260" s="20"/>
      <c r="H260" s="20"/>
    </row>
    <row r="261" spans="2:8" ht="15" customHeight="1">
      <c r="B261" s="39" t="s">
        <v>347</v>
      </c>
      <c r="C261" s="20"/>
      <c r="D261" s="20"/>
      <c r="E261" s="22">
        <v>316.67</v>
      </c>
      <c r="F261" s="22">
        <v>316.67</v>
      </c>
      <c r="G261" s="20"/>
      <c r="H261" s="20"/>
    </row>
    <row r="262" spans="2:8" ht="15" customHeight="1">
      <c r="B262" s="39" t="s">
        <v>814</v>
      </c>
      <c r="C262" s="20"/>
      <c r="D262" s="20"/>
      <c r="E262" s="21">
        <v>66969.73</v>
      </c>
      <c r="F262" s="21">
        <v>66969.73</v>
      </c>
      <c r="G262" s="20"/>
      <c r="H262" s="20"/>
    </row>
    <row r="263" spans="2:8" ht="15" customHeight="1">
      <c r="B263" s="39" t="s">
        <v>815</v>
      </c>
      <c r="C263" s="20"/>
      <c r="D263" s="20"/>
      <c r="E263" s="21">
        <v>10511.47</v>
      </c>
      <c r="F263" s="21">
        <v>10511.47</v>
      </c>
      <c r="G263" s="20"/>
      <c r="H263" s="20"/>
    </row>
    <row r="264" spans="2:8" ht="15" customHeight="1">
      <c r="B264" s="39" t="s">
        <v>816</v>
      </c>
      <c r="C264" s="20"/>
      <c r="D264" s="20"/>
      <c r="E264" s="21">
        <v>5732.9</v>
      </c>
      <c r="F264" s="21">
        <v>5732.9</v>
      </c>
      <c r="G264" s="20"/>
      <c r="H264" s="20"/>
    </row>
    <row r="265" spans="2:8" ht="15" customHeight="1">
      <c r="B265" s="39" t="s">
        <v>817</v>
      </c>
      <c r="C265" s="20"/>
      <c r="D265" s="20"/>
      <c r="E265" s="21">
        <v>2784.14</v>
      </c>
      <c r="F265" s="21">
        <v>2784.14</v>
      </c>
      <c r="G265" s="20"/>
      <c r="H265" s="20"/>
    </row>
    <row r="266" spans="2:8" ht="15" customHeight="1">
      <c r="B266" s="39" t="s">
        <v>818</v>
      </c>
      <c r="C266" s="20"/>
      <c r="D266" s="20"/>
      <c r="E266" s="21">
        <v>2030</v>
      </c>
      <c r="F266" s="21">
        <v>2030</v>
      </c>
      <c r="G266" s="20"/>
      <c r="H266" s="20"/>
    </row>
    <row r="267" spans="2:8" ht="15" customHeight="1">
      <c r="B267" s="39" t="s">
        <v>819</v>
      </c>
      <c r="C267" s="20"/>
      <c r="D267" s="20"/>
      <c r="E267" s="22">
        <v>512.5</v>
      </c>
      <c r="F267" s="22">
        <v>512.5</v>
      </c>
      <c r="G267" s="20"/>
      <c r="H267" s="20"/>
    </row>
    <row r="268" spans="2:8" ht="15" customHeight="1">
      <c r="B268" s="39" t="s">
        <v>820</v>
      </c>
      <c r="C268" s="20"/>
      <c r="D268" s="20"/>
      <c r="E268" s="21">
        <v>1373.33</v>
      </c>
      <c r="F268" s="21">
        <v>1373.33</v>
      </c>
      <c r="G268" s="20"/>
      <c r="H268" s="20"/>
    </row>
    <row r="269" spans="2:8" ht="15" customHeight="1">
      <c r="B269" s="39" t="s">
        <v>821</v>
      </c>
      <c r="C269" s="20"/>
      <c r="D269" s="20"/>
      <c r="E269" s="21">
        <v>1863.15</v>
      </c>
      <c r="F269" s="21">
        <v>1863.15</v>
      </c>
      <c r="G269" s="20"/>
      <c r="H269" s="20"/>
    </row>
    <row r="270" spans="2:8" ht="15" customHeight="1">
      <c r="B270" s="39" t="s">
        <v>822</v>
      </c>
      <c r="C270" s="20"/>
      <c r="D270" s="20"/>
      <c r="E270" s="22">
        <v>380</v>
      </c>
      <c r="F270" s="22">
        <v>380</v>
      </c>
      <c r="G270" s="20"/>
      <c r="H270" s="20"/>
    </row>
    <row r="271" spans="2:8" ht="15" customHeight="1">
      <c r="B271" s="39" t="s">
        <v>823</v>
      </c>
      <c r="C271" s="20"/>
      <c r="D271" s="20"/>
      <c r="E271" s="22">
        <v>630</v>
      </c>
      <c r="F271" s="22">
        <v>630</v>
      </c>
      <c r="G271" s="20"/>
      <c r="H271" s="20"/>
    </row>
    <row r="272" spans="2:8" ht="15" customHeight="1">
      <c r="B272" s="39" t="s">
        <v>165</v>
      </c>
      <c r="C272" s="20"/>
      <c r="D272" s="20"/>
      <c r="E272" s="21">
        <v>19203.33</v>
      </c>
      <c r="F272" s="21">
        <v>19203.33</v>
      </c>
      <c r="G272" s="20"/>
      <c r="H272" s="20"/>
    </row>
    <row r="273" spans="2:8" ht="15" customHeight="1">
      <c r="B273" s="39" t="s">
        <v>824</v>
      </c>
      <c r="C273" s="20"/>
      <c r="D273" s="20"/>
      <c r="E273" s="22">
        <v>757.17</v>
      </c>
      <c r="F273" s="22">
        <v>630.97</v>
      </c>
      <c r="G273" s="22">
        <v>126.2</v>
      </c>
      <c r="H273" s="20"/>
    </row>
    <row r="274" spans="2:8" ht="15" customHeight="1">
      <c r="B274" s="39" t="s">
        <v>348</v>
      </c>
      <c r="C274" s="20"/>
      <c r="D274" s="20"/>
      <c r="E274" s="21">
        <v>1436</v>
      </c>
      <c r="F274" s="21">
        <v>1436</v>
      </c>
      <c r="G274" s="20"/>
      <c r="H274" s="20"/>
    </row>
    <row r="275" spans="2:8" ht="15" customHeight="1">
      <c r="B275" s="39" t="s">
        <v>166</v>
      </c>
      <c r="C275" s="20"/>
      <c r="D275" s="20"/>
      <c r="E275" s="22">
        <v>212.5</v>
      </c>
      <c r="F275" s="20"/>
      <c r="G275" s="22">
        <v>212.5</v>
      </c>
      <c r="H275" s="20"/>
    </row>
    <row r="276" spans="2:8" ht="15" customHeight="1">
      <c r="B276" s="39" t="s">
        <v>825</v>
      </c>
      <c r="C276" s="20"/>
      <c r="D276" s="20"/>
      <c r="E276" s="21">
        <v>1700</v>
      </c>
      <c r="F276" s="21">
        <v>1700</v>
      </c>
      <c r="G276" s="20"/>
      <c r="H276" s="20"/>
    </row>
    <row r="277" spans="2:8" ht="15" customHeight="1">
      <c r="B277" s="39" t="s">
        <v>826</v>
      </c>
      <c r="C277" s="20"/>
      <c r="D277" s="20"/>
      <c r="E277" s="22">
        <v>808.33</v>
      </c>
      <c r="F277" s="22">
        <v>808.33</v>
      </c>
      <c r="G277" s="20"/>
      <c r="H277" s="20"/>
    </row>
    <row r="278" spans="2:8" ht="15" customHeight="1">
      <c r="B278" s="39" t="s">
        <v>349</v>
      </c>
      <c r="C278" s="20"/>
      <c r="D278" s="20"/>
      <c r="E278" s="21">
        <v>1895</v>
      </c>
      <c r="F278" s="21">
        <v>1895</v>
      </c>
      <c r="G278" s="20"/>
      <c r="H278" s="20"/>
    </row>
    <row r="279" spans="2:8" ht="15" customHeight="1">
      <c r="B279" s="39" t="s">
        <v>827</v>
      </c>
      <c r="C279" s="20"/>
      <c r="D279" s="20"/>
      <c r="E279" s="22">
        <v>701.7</v>
      </c>
      <c r="F279" s="22">
        <v>701.7</v>
      </c>
      <c r="G279" s="20"/>
      <c r="H279" s="20"/>
    </row>
    <row r="280" spans="2:8" ht="15" customHeight="1">
      <c r="B280" s="39" t="s">
        <v>828</v>
      </c>
      <c r="C280" s="20"/>
      <c r="D280" s="20"/>
      <c r="E280" s="21">
        <v>1006.77</v>
      </c>
      <c r="F280" s="21">
        <v>1006.77</v>
      </c>
      <c r="G280" s="20"/>
      <c r="H280" s="20"/>
    </row>
    <row r="281" spans="2:8" ht="15" customHeight="1">
      <c r="B281" s="39" t="s">
        <v>350</v>
      </c>
      <c r="C281" s="20"/>
      <c r="D281" s="20"/>
      <c r="E281" s="22">
        <v>243.33</v>
      </c>
      <c r="F281" s="22">
        <v>121.67</v>
      </c>
      <c r="G281" s="22">
        <v>121.66</v>
      </c>
      <c r="H281" s="20"/>
    </row>
    <row r="282" spans="2:8" ht="15" customHeight="1">
      <c r="B282" s="39" t="s">
        <v>829</v>
      </c>
      <c r="C282" s="20"/>
      <c r="D282" s="20"/>
      <c r="E282" s="21">
        <v>449303.33</v>
      </c>
      <c r="F282" s="21">
        <v>449303.33</v>
      </c>
      <c r="G282" s="20"/>
      <c r="H282" s="20"/>
    </row>
    <row r="283" spans="2:8" ht="15" customHeight="1">
      <c r="B283" s="39" t="s">
        <v>351</v>
      </c>
      <c r="C283" s="20"/>
      <c r="D283" s="20"/>
      <c r="E283" s="21">
        <v>5815</v>
      </c>
      <c r="F283" s="21">
        <v>5815</v>
      </c>
      <c r="G283" s="20"/>
      <c r="H283" s="20"/>
    </row>
    <row r="284" spans="2:8" ht="15" customHeight="1">
      <c r="B284" s="39" t="s">
        <v>830</v>
      </c>
      <c r="C284" s="20"/>
      <c r="D284" s="20"/>
      <c r="E284" s="21">
        <v>28142.5</v>
      </c>
      <c r="F284" s="21">
        <v>28142.5</v>
      </c>
      <c r="G284" s="20"/>
      <c r="H284" s="20"/>
    </row>
    <row r="285" spans="2:8" ht="15" customHeight="1">
      <c r="B285" s="39" t="s">
        <v>831</v>
      </c>
      <c r="C285" s="20"/>
      <c r="D285" s="20"/>
      <c r="E285" s="21">
        <v>9833.33</v>
      </c>
      <c r="F285" s="21">
        <v>9833.33</v>
      </c>
      <c r="G285" s="20"/>
      <c r="H285" s="20"/>
    </row>
    <row r="286" spans="2:8" ht="15" customHeight="1">
      <c r="B286" s="39" t="s">
        <v>832</v>
      </c>
      <c r="C286" s="20"/>
      <c r="D286" s="20"/>
      <c r="E286" s="22">
        <v>173.75</v>
      </c>
      <c r="F286" s="22">
        <v>173.75</v>
      </c>
      <c r="G286" s="20"/>
      <c r="H286" s="20"/>
    </row>
    <row r="287" spans="2:8" ht="15" customHeight="1">
      <c r="B287" s="39" t="s">
        <v>167</v>
      </c>
      <c r="C287" s="20"/>
      <c r="D287" s="20"/>
      <c r="E287" s="21">
        <v>1515</v>
      </c>
      <c r="F287" s="21">
        <v>1515</v>
      </c>
      <c r="G287" s="20"/>
      <c r="H287" s="20"/>
    </row>
    <row r="288" spans="2:8" ht="15" customHeight="1">
      <c r="B288" s="39" t="s">
        <v>168</v>
      </c>
      <c r="C288" s="20"/>
      <c r="D288" s="20"/>
      <c r="E288" s="22">
        <v>633.33</v>
      </c>
      <c r="F288" s="22">
        <v>633.33</v>
      </c>
      <c r="G288" s="20"/>
      <c r="H288" s="20"/>
    </row>
    <row r="289" spans="2:8" ht="15" customHeight="1">
      <c r="B289" s="39" t="s">
        <v>833</v>
      </c>
      <c r="C289" s="20"/>
      <c r="D289" s="20"/>
      <c r="E289" s="22">
        <v>633.33</v>
      </c>
      <c r="F289" s="22">
        <v>633.33</v>
      </c>
      <c r="G289" s="20"/>
      <c r="H289" s="20"/>
    </row>
    <row r="290" spans="2:8" ht="15" customHeight="1">
      <c r="B290" s="39" t="s">
        <v>834</v>
      </c>
      <c r="C290" s="20"/>
      <c r="D290" s="20"/>
      <c r="E290" s="21">
        <v>1900</v>
      </c>
      <c r="F290" s="21">
        <v>1900</v>
      </c>
      <c r="G290" s="20"/>
      <c r="H290" s="20"/>
    </row>
    <row r="291" spans="2:8" ht="15" customHeight="1">
      <c r="B291" s="39" t="s">
        <v>835</v>
      </c>
      <c r="C291" s="20"/>
      <c r="D291" s="20"/>
      <c r="E291" s="21">
        <v>5800</v>
      </c>
      <c r="F291" s="21">
        <v>5800</v>
      </c>
      <c r="G291" s="20"/>
      <c r="H291" s="20"/>
    </row>
    <row r="292" spans="2:8" ht="15" customHeight="1">
      <c r="B292" s="39" t="s">
        <v>836</v>
      </c>
      <c r="C292" s="20"/>
      <c r="D292" s="20"/>
      <c r="E292" s="21">
        <v>14557.87</v>
      </c>
      <c r="F292" s="21">
        <v>14557.87</v>
      </c>
      <c r="G292" s="20"/>
      <c r="H292" s="20"/>
    </row>
    <row r="293" spans="2:8" ht="15" customHeight="1">
      <c r="B293" s="39" t="s">
        <v>837</v>
      </c>
      <c r="C293" s="20"/>
      <c r="D293" s="20"/>
      <c r="E293" s="21">
        <v>80666.67</v>
      </c>
      <c r="F293" s="21">
        <v>80666.67</v>
      </c>
      <c r="G293" s="20"/>
      <c r="H293" s="20"/>
    </row>
    <row r="294" spans="2:8" ht="15" customHeight="1">
      <c r="B294" s="39" t="s">
        <v>838</v>
      </c>
      <c r="C294" s="20"/>
      <c r="D294" s="20"/>
      <c r="E294" s="21">
        <v>255375</v>
      </c>
      <c r="F294" s="21">
        <v>255375</v>
      </c>
      <c r="G294" s="20"/>
      <c r="H294" s="20"/>
    </row>
    <row r="295" spans="2:8" ht="15" customHeight="1">
      <c r="B295" s="39" t="s">
        <v>839</v>
      </c>
      <c r="C295" s="20"/>
      <c r="D295" s="20"/>
      <c r="E295" s="21">
        <v>75666.67</v>
      </c>
      <c r="F295" s="21">
        <v>75666.67</v>
      </c>
      <c r="G295" s="20"/>
      <c r="H295" s="20"/>
    </row>
    <row r="296" spans="2:8" ht="15" customHeight="1">
      <c r="B296" s="39" t="s">
        <v>352</v>
      </c>
      <c r="C296" s="20"/>
      <c r="D296" s="20"/>
      <c r="E296" s="21">
        <v>28684.17</v>
      </c>
      <c r="F296" s="21">
        <v>28684.17</v>
      </c>
      <c r="G296" s="20"/>
      <c r="H296" s="20"/>
    </row>
    <row r="297" spans="2:8" ht="15" customHeight="1">
      <c r="B297" s="39" t="s">
        <v>840</v>
      </c>
      <c r="C297" s="20"/>
      <c r="D297" s="20"/>
      <c r="E297" s="21">
        <v>12066.67</v>
      </c>
      <c r="F297" s="21">
        <v>12066.67</v>
      </c>
      <c r="G297" s="20"/>
      <c r="H297" s="20"/>
    </row>
    <row r="298" spans="2:8" ht="15" customHeight="1">
      <c r="B298" s="39" t="s">
        <v>169</v>
      </c>
      <c r="C298" s="20"/>
      <c r="D298" s="20"/>
      <c r="E298" s="21">
        <v>18666.67</v>
      </c>
      <c r="F298" s="21">
        <v>18666.67</v>
      </c>
      <c r="G298" s="20"/>
      <c r="H298" s="20"/>
    </row>
    <row r="299" spans="2:8" ht="15" customHeight="1">
      <c r="B299" s="39" t="s">
        <v>841</v>
      </c>
      <c r="C299" s="20"/>
      <c r="D299" s="20"/>
      <c r="E299" s="21">
        <v>4458.33</v>
      </c>
      <c r="F299" s="21">
        <v>4458.33</v>
      </c>
      <c r="G299" s="20"/>
      <c r="H299" s="20"/>
    </row>
    <row r="300" spans="2:8" ht="15" customHeight="1">
      <c r="B300" s="39" t="s">
        <v>842</v>
      </c>
      <c r="C300" s="20"/>
      <c r="D300" s="20"/>
      <c r="E300" s="21">
        <v>8075</v>
      </c>
      <c r="F300" s="21">
        <v>8075</v>
      </c>
      <c r="G300" s="20"/>
      <c r="H300" s="20"/>
    </row>
    <row r="301" spans="2:8" ht="15" customHeight="1">
      <c r="B301" s="39" t="s">
        <v>843</v>
      </c>
      <c r="C301" s="20"/>
      <c r="D301" s="20"/>
      <c r="E301" s="21">
        <v>12465</v>
      </c>
      <c r="F301" s="21">
        <v>12465</v>
      </c>
      <c r="G301" s="20"/>
      <c r="H301" s="20"/>
    </row>
    <row r="302" spans="2:8" ht="15" customHeight="1">
      <c r="B302" s="39" t="s">
        <v>170</v>
      </c>
      <c r="C302" s="20"/>
      <c r="D302" s="20"/>
      <c r="E302" s="21">
        <v>5906.67</v>
      </c>
      <c r="F302" s="21">
        <v>4706.67</v>
      </c>
      <c r="G302" s="21">
        <v>1200</v>
      </c>
      <c r="H302" s="20"/>
    </row>
    <row r="303" spans="2:8" ht="15" customHeight="1">
      <c r="B303" s="39" t="s">
        <v>353</v>
      </c>
      <c r="C303" s="20"/>
      <c r="D303" s="20"/>
      <c r="E303" s="21">
        <v>6676.67</v>
      </c>
      <c r="F303" s="21">
        <v>6676.67</v>
      </c>
      <c r="G303" s="20"/>
      <c r="H303" s="20"/>
    </row>
    <row r="304" spans="2:8" ht="15" customHeight="1">
      <c r="B304" s="39" t="s">
        <v>844</v>
      </c>
      <c r="C304" s="20"/>
      <c r="D304" s="20"/>
      <c r="E304" s="21">
        <v>3000</v>
      </c>
      <c r="F304" s="21">
        <v>3000</v>
      </c>
      <c r="G304" s="20"/>
      <c r="H304" s="20"/>
    </row>
    <row r="305" spans="2:8" ht="15" customHeight="1">
      <c r="B305" s="39" t="s">
        <v>845</v>
      </c>
      <c r="C305" s="20"/>
      <c r="D305" s="20"/>
      <c r="E305" s="22">
        <v>871.67</v>
      </c>
      <c r="F305" s="22">
        <v>871.67</v>
      </c>
      <c r="G305" s="20"/>
      <c r="H305" s="20"/>
    </row>
    <row r="306" spans="2:8" ht="15" customHeight="1">
      <c r="B306" s="39" t="s">
        <v>846</v>
      </c>
      <c r="C306" s="20"/>
      <c r="D306" s="20"/>
      <c r="E306" s="21">
        <v>1540</v>
      </c>
      <c r="F306" s="21">
        <v>1540</v>
      </c>
      <c r="G306" s="20"/>
      <c r="H306" s="20"/>
    </row>
    <row r="307" spans="2:8" ht="15" customHeight="1">
      <c r="B307" s="39" t="s">
        <v>354</v>
      </c>
      <c r="C307" s="20"/>
      <c r="D307" s="20"/>
      <c r="E307" s="22">
        <v>419.17</v>
      </c>
      <c r="F307" s="22">
        <v>419.17</v>
      </c>
      <c r="G307" s="20"/>
      <c r="H307" s="20"/>
    </row>
    <row r="308" spans="2:8" ht="15" customHeight="1">
      <c r="B308" s="39" t="s">
        <v>171</v>
      </c>
      <c r="C308" s="20"/>
      <c r="D308" s="20"/>
      <c r="E308" s="22">
        <v>854.26</v>
      </c>
      <c r="F308" s="22">
        <v>854.26</v>
      </c>
      <c r="G308" s="20"/>
      <c r="H308" s="20"/>
    </row>
    <row r="309" spans="2:8" ht="15" customHeight="1">
      <c r="B309" s="39" t="s">
        <v>847</v>
      </c>
      <c r="C309" s="20"/>
      <c r="D309" s="20"/>
      <c r="E309" s="21">
        <v>179927.49</v>
      </c>
      <c r="F309" s="21">
        <v>179859.64</v>
      </c>
      <c r="G309" s="22">
        <v>67.85</v>
      </c>
      <c r="H309" s="20"/>
    </row>
    <row r="310" spans="2:8" ht="15" customHeight="1">
      <c r="B310" s="39" t="s">
        <v>848</v>
      </c>
      <c r="C310" s="20"/>
      <c r="D310" s="20"/>
      <c r="E310" s="21">
        <v>1338.33</v>
      </c>
      <c r="F310" s="21">
        <v>1338.33</v>
      </c>
      <c r="G310" s="20"/>
      <c r="H310" s="20"/>
    </row>
    <row r="311" spans="2:8" ht="15" customHeight="1">
      <c r="B311" s="39" t="s">
        <v>172</v>
      </c>
      <c r="C311" s="20"/>
      <c r="D311" s="20"/>
      <c r="E311" s="22">
        <v>278.34</v>
      </c>
      <c r="F311" s="22">
        <v>278.34</v>
      </c>
      <c r="G311" s="20"/>
      <c r="H311" s="20"/>
    </row>
    <row r="312" spans="2:8" ht="15" customHeight="1">
      <c r="B312" s="39" t="s">
        <v>849</v>
      </c>
      <c r="C312" s="20"/>
      <c r="D312" s="20"/>
      <c r="E312" s="21">
        <v>5750</v>
      </c>
      <c r="F312" s="21">
        <v>5750</v>
      </c>
      <c r="G312" s="20"/>
      <c r="H312" s="20"/>
    </row>
    <row r="313" spans="2:8" ht="15" customHeight="1">
      <c r="B313" s="39" t="s">
        <v>355</v>
      </c>
      <c r="C313" s="22">
        <v>432.5</v>
      </c>
      <c r="D313" s="20"/>
      <c r="E313" s="20"/>
      <c r="F313" s="22">
        <v>288.33</v>
      </c>
      <c r="G313" s="22">
        <v>144.17</v>
      </c>
      <c r="H313" s="20"/>
    </row>
    <row r="314" spans="2:8" ht="15" customHeight="1">
      <c r="B314" s="39" t="s">
        <v>850</v>
      </c>
      <c r="C314" s="20"/>
      <c r="D314" s="20"/>
      <c r="E314" s="22">
        <v>115.65</v>
      </c>
      <c r="F314" s="22">
        <v>115.65</v>
      </c>
      <c r="G314" s="20"/>
      <c r="H314" s="20"/>
    </row>
    <row r="315" spans="2:8" ht="15" customHeight="1">
      <c r="B315" s="39" t="s">
        <v>851</v>
      </c>
      <c r="C315" s="20"/>
      <c r="D315" s="20"/>
      <c r="E315" s="21">
        <v>2047.55</v>
      </c>
      <c r="F315" s="21">
        <v>2047.55</v>
      </c>
      <c r="G315" s="20"/>
      <c r="H315" s="20"/>
    </row>
    <row r="316" spans="2:8" ht="15" customHeight="1">
      <c r="B316" s="39" t="s">
        <v>852</v>
      </c>
      <c r="C316" s="20"/>
      <c r="D316" s="20"/>
      <c r="E316" s="21">
        <v>1316.67</v>
      </c>
      <c r="F316" s="21">
        <v>1316.67</v>
      </c>
      <c r="G316" s="20"/>
      <c r="H316" s="20"/>
    </row>
    <row r="317" spans="2:8" ht="15" customHeight="1">
      <c r="B317" s="39" t="s">
        <v>853</v>
      </c>
      <c r="C317" s="20"/>
      <c r="D317" s="20"/>
      <c r="E317" s="21">
        <v>2091.67</v>
      </c>
      <c r="F317" s="21">
        <v>2091.67</v>
      </c>
      <c r="G317" s="20"/>
      <c r="H317" s="20"/>
    </row>
    <row r="318" spans="2:8" ht="15" customHeight="1">
      <c r="B318" s="39" t="s">
        <v>854</v>
      </c>
      <c r="C318" s="20"/>
      <c r="D318" s="20"/>
      <c r="E318" s="21">
        <v>2716.66</v>
      </c>
      <c r="F318" s="21">
        <v>2716.66</v>
      </c>
      <c r="G318" s="20"/>
      <c r="H318" s="20"/>
    </row>
    <row r="319" spans="2:8" ht="15" customHeight="1">
      <c r="B319" s="39" t="s">
        <v>855</v>
      </c>
      <c r="C319" s="20"/>
      <c r="D319" s="20"/>
      <c r="E319" s="22">
        <v>675</v>
      </c>
      <c r="F319" s="22">
        <v>675</v>
      </c>
      <c r="G319" s="20"/>
      <c r="H319" s="20"/>
    </row>
    <row r="320" spans="2:8" ht="15" customHeight="1">
      <c r="B320" s="39" t="s">
        <v>856</v>
      </c>
      <c r="C320" s="20"/>
      <c r="D320" s="20"/>
      <c r="E320" s="21">
        <v>4974.99</v>
      </c>
      <c r="F320" s="21">
        <v>4974.99</v>
      </c>
      <c r="G320" s="20"/>
      <c r="H320" s="20"/>
    </row>
    <row r="321" spans="2:8" ht="15" customHeight="1">
      <c r="B321" s="39" t="s">
        <v>857</v>
      </c>
      <c r="C321" s="20"/>
      <c r="D321" s="20"/>
      <c r="E321" s="21">
        <v>1750</v>
      </c>
      <c r="F321" s="21">
        <v>1750</v>
      </c>
      <c r="G321" s="20"/>
      <c r="H321" s="20"/>
    </row>
    <row r="322" spans="2:8" ht="15" customHeight="1">
      <c r="B322" s="39" t="s">
        <v>858</v>
      </c>
      <c r="C322" s="20"/>
      <c r="D322" s="20"/>
      <c r="E322" s="21">
        <v>1770.65</v>
      </c>
      <c r="F322" s="21">
        <v>1770.65</v>
      </c>
      <c r="G322" s="20"/>
      <c r="H322" s="20"/>
    </row>
    <row r="323" spans="2:8" ht="15" customHeight="1">
      <c r="B323" s="39" t="s">
        <v>173</v>
      </c>
      <c r="C323" s="20"/>
      <c r="D323" s="20"/>
      <c r="E323" s="21">
        <v>2643.33</v>
      </c>
      <c r="F323" s="21">
        <v>2643.33</v>
      </c>
      <c r="G323" s="20"/>
      <c r="H323" s="20"/>
    </row>
    <row r="324" spans="2:8" ht="15" customHeight="1">
      <c r="B324" s="39" t="s">
        <v>174</v>
      </c>
      <c r="C324" s="22">
        <v>186.67</v>
      </c>
      <c r="D324" s="20"/>
      <c r="E324" s="20"/>
      <c r="F324" s="20"/>
      <c r="G324" s="22">
        <v>186.67</v>
      </c>
      <c r="H324" s="20"/>
    </row>
    <row r="325" spans="2:8" ht="15" customHeight="1">
      <c r="B325" s="39" t="s">
        <v>356</v>
      </c>
      <c r="C325" s="22">
        <v>155.83</v>
      </c>
      <c r="D325" s="20"/>
      <c r="E325" s="20"/>
      <c r="F325" s="22">
        <v>155.83</v>
      </c>
      <c r="G325" s="20"/>
      <c r="H325" s="20"/>
    </row>
    <row r="326" spans="2:8" ht="15" customHeight="1">
      <c r="B326" s="39" t="s">
        <v>859</v>
      </c>
      <c r="C326" s="20"/>
      <c r="D326" s="20"/>
      <c r="E326" s="21">
        <v>5000</v>
      </c>
      <c r="F326" s="21">
        <v>5000</v>
      </c>
      <c r="G326" s="20"/>
      <c r="H326" s="20"/>
    </row>
    <row r="327" spans="2:8" ht="15" customHeight="1">
      <c r="B327" s="39" t="s">
        <v>860</v>
      </c>
      <c r="C327" s="20"/>
      <c r="D327" s="20"/>
      <c r="E327" s="21">
        <v>6045.2</v>
      </c>
      <c r="F327" s="20"/>
      <c r="G327" s="21">
        <v>6045.2</v>
      </c>
      <c r="H327" s="20"/>
    </row>
    <row r="328" spans="2:8" ht="15" customHeight="1">
      <c r="B328" s="39" t="s">
        <v>861</v>
      </c>
      <c r="C328" s="20"/>
      <c r="D328" s="20"/>
      <c r="E328" s="22">
        <v>574.8</v>
      </c>
      <c r="F328" s="22">
        <v>574.8</v>
      </c>
      <c r="G328" s="20"/>
      <c r="H328" s="20"/>
    </row>
    <row r="329" spans="2:8" ht="15" customHeight="1">
      <c r="B329" s="39" t="s">
        <v>862</v>
      </c>
      <c r="C329" s="20"/>
      <c r="D329" s="20"/>
      <c r="E329" s="21">
        <v>31060.8</v>
      </c>
      <c r="F329" s="21">
        <v>31060.8</v>
      </c>
      <c r="G329" s="20"/>
      <c r="H329" s="20"/>
    </row>
    <row r="330" spans="2:8" ht="15" customHeight="1">
      <c r="B330" s="39" t="s">
        <v>863</v>
      </c>
      <c r="C330" s="20"/>
      <c r="D330" s="20"/>
      <c r="E330" s="21">
        <v>3448.8</v>
      </c>
      <c r="F330" s="21">
        <v>3448.8</v>
      </c>
      <c r="G330" s="20"/>
      <c r="H330" s="20"/>
    </row>
    <row r="331" spans="2:8" ht="15" customHeight="1">
      <c r="B331" s="39" t="s">
        <v>357</v>
      </c>
      <c r="C331" s="20"/>
      <c r="D331" s="20"/>
      <c r="E331" s="21">
        <v>1240</v>
      </c>
      <c r="F331" s="21">
        <v>1240</v>
      </c>
      <c r="G331" s="20"/>
      <c r="H331" s="20"/>
    </row>
    <row r="332" spans="2:8" ht="15" customHeight="1">
      <c r="B332" s="39" t="s">
        <v>864</v>
      </c>
      <c r="C332" s="20"/>
      <c r="D332" s="20"/>
      <c r="E332" s="21">
        <v>21000</v>
      </c>
      <c r="F332" s="21">
        <v>21000</v>
      </c>
      <c r="G332" s="20"/>
      <c r="H332" s="20"/>
    </row>
    <row r="333" spans="2:8" ht="15" customHeight="1">
      <c r="B333" s="39" t="s">
        <v>175</v>
      </c>
      <c r="C333" s="20"/>
      <c r="D333" s="20"/>
      <c r="E333" s="21">
        <v>52500</v>
      </c>
      <c r="F333" s="21">
        <v>52500</v>
      </c>
      <c r="G333" s="20"/>
      <c r="H333" s="20"/>
    </row>
    <row r="334" spans="2:8" ht="15" customHeight="1">
      <c r="B334" s="39" t="s">
        <v>865</v>
      </c>
      <c r="C334" s="20"/>
      <c r="D334" s="20"/>
      <c r="E334" s="22">
        <v>312.5</v>
      </c>
      <c r="F334" s="22">
        <v>312.5</v>
      </c>
      <c r="G334" s="20"/>
      <c r="H334" s="20"/>
    </row>
    <row r="335" spans="2:8" ht="15" customHeight="1">
      <c r="B335" s="39" t="s">
        <v>358</v>
      </c>
      <c r="C335" s="22">
        <v>200</v>
      </c>
      <c r="D335" s="20"/>
      <c r="E335" s="21">
        <v>1695.16</v>
      </c>
      <c r="F335" s="21">
        <v>1895.16</v>
      </c>
      <c r="G335" s="20"/>
      <c r="H335" s="20"/>
    </row>
    <row r="336" spans="2:8" ht="15" customHeight="1">
      <c r="B336" s="39" t="s">
        <v>359</v>
      </c>
      <c r="C336" s="20"/>
      <c r="D336" s="20"/>
      <c r="E336" s="21">
        <v>1015</v>
      </c>
      <c r="F336" s="21">
        <v>1015</v>
      </c>
      <c r="G336" s="20"/>
      <c r="H336" s="20"/>
    </row>
    <row r="337" spans="2:8" ht="15" customHeight="1">
      <c r="B337" s="39" t="s">
        <v>360</v>
      </c>
      <c r="C337" s="20"/>
      <c r="D337" s="20"/>
      <c r="E337" s="21">
        <v>1566.67</v>
      </c>
      <c r="F337" s="21">
        <v>1513.33</v>
      </c>
      <c r="G337" s="22">
        <v>53.34</v>
      </c>
      <c r="H337" s="20"/>
    </row>
    <row r="338" spans="2:8" ht="15" customHeight="1">
      <c r="B338" s="39" t="s">
        <v>361</v>
      </c>
      <c r="C338" s="20"/>
      <c r="D338" s="20"/>
      <c r="E338" s="22">
        <v>949.99</v>
      </c>
      <c r="F338" s="22">
        <v>949.99</v>
      </c>
      <c r="G338" s="20"/>
      <c r="H338" s="20"/>
    </row>
    <row r="339" spans="2:8" ht="15" customHeight="1">
      <c r="B339" s="39" t="s">
        <v>176</v>
      </c>
      <c r="C339" s="20"/>
      <c r="D339" s="20"/>
      <c r="E339" s="22">
        <v>791.67</v>
      </c>
      <c r="F339" s="22">
        <v>791.67</v>
      </c>
      <c r="G339" s="20"/>
      <c r="H339" s="20"/>
    </row>
    <row r="340" spans="2:8" ht="15" customHeight="1">
      <c r="B340" s="39" t="s">
        <v>866</v>
      </c>
      <c r="C340" s="20"/>
      <c r="D340" s="20"/>
      <c r="E340" s="22">
        <v>916.67</v>
      </c>
      <c r="F340" s="22">
        <v>916.67</v>
      </c>
      <c r="G340" s="20"/>
      <c r="H340" s="20"/>
    </row>
    <row r="341" spans="2:8" ht="15" customHeight="1">
      <c r="B341" s="39" t="s">
        <v>867</v>
      </c>
      <c r="C341" s="20"/>
      <c r="D341" s="20"/>
      <c r="E341" s="21">
        <v>1033.33</v>
      </c>
      <c r="F341" s="21">
        <v>1033.33</v>
      </c>
      <c r="G341" s="20"/>
      <c r="H341" s="20"/>
    </row>
    <row r="342" spans="2:8" ht="15" customHeight="1">
      <c r="B342" s="39" t="s">
        <v>868</v>
      </c>
      <c r="C342" s="20"/>
      <c r="D342" s="20"/>
      <c r="E342" s="21">
        <v>115069.28</v>
      </c>
      <c r="F342" s="21">
        <v>115069.28</v>
      </c>
      <c r="G342" s="20"/>
      <c r="H342" s="20"/>
    </row>
    <row r="343" spans="2:8" ht="15" customHeight="1">
      <c r="B343" s="39" t="s">
        <v>869</v>
      </c>
      <c r="C343" s="20"/>
      <c r="D343" s="20"/>
      <c r="E343" s="21">
        <v>15166.67</v>
      </c>
      <c r="F343" s="21">
        <v>15166.67</v>
      </c>
      <c r="G343" s="20"/>
      <c r="H343" s="20"/>
    </row>
    <row r="344" spans="2:8" ht="15" customHeight="1">
      <c r="B344" s="39" t="s">
        <v>870</v>
      </c>
      <c r="C344" s="20"/>
      <c r="D344" s="20"/>
      <c r="E344" s="22">
        <v>647.33</v>
      </c>
      <c r="F344" s="22">
        <v>407.33</v>
      </c>
      <c r="G344" s="22">
        <v>240</v>
      </c>
      <c r="H344" s="20"/>
    </row>
    <row r="345" spans="2:8" ht="15" customHeight="1">
      <c r="B345" s="39" t="s">
        <v>362</v>
      </c>
      <c r="C345" s="20"/>
      <c r="D345" s="20"/>
      <c r="E345" s="21">
        <v>21286.67</v>
      </c>
      <c r="F345" s="21">
        <v>21286.67</v>
      </c>
      <c r="G345" s="20"/>
      <c r="H345" s="20"/>
    </row>
    <row r="346" spans="2:8" ht="15" customHeight="1">
      <c r="B346" s="39" t="s">
        <v>871</v>
      </c>
      <c r="C346" s="20"/>
      <c r="D346" s="20"/>
      <c r="E346" s="21">
        <v>1658.33</v>
      </c>
      <c r="F346" s="20"/>
      <c r="G346" s="21">
        <v>1658.33</v>
      </c>
      <c r="H346" s="20"/>
    </row>
    <row r="347" spans="2:8" ht="15" customHeight="1">
      <c r="B347" s="39" t="s">
        <v>177</v>
      </c>
      <c r="C347" s="20"/>
      <c r="D347" s="20"/>
      <c r="E347" s="21">
        <v>2999.17</v>
      </c>
      <c r="F347" s="21">
        <v>2999.17</v>
      </c>
      <c r="G347" s="20"/>
      <c r="H347" s="20"/>
    </row>
    <row r="348" spans="2:8" ht="15" customHeight="1">
      <c r="B348" s="39" t="s">
        <v>872</v>
      </c>
      <c r="C348" s="20"/>
      <c r="D348" s="20"/>
      <c r="E348" s="21">
        <v>1535</v>
      </c>
      <c r="F348" s="21">
        <v>1535</v>
      </c>
      <c r="G348" s="20"/>
      <c r="H348" s="20"/>
    </row>
    <row r="349" spans="2:8" ht="15" customHeight="1">
      <c r="B349" s="39" t="s">
        <v>873</v>
      </c>
      <c r="C349" s="20"/>
      <c r="D349" s="20"/>
      <c r="E349" s="21">
        <v>4525.83</v>
      </c>
      <c r="F349" s="21">
        <v>4525.83</v>
      </c>
      <c r="G349" s="20"/>
      <c r="H349" s="20"/>
    </row>
    <row r="350" spans="2:8" ht="15" customHeight="1">
      <c r="B350" s="39" t="s">
        <v>874</v>
      </c>
      <c r="C350" s="20"/>
      <c r="D350" s="20"/>
      <c r="E350" s="21">
        <v>6185.84</v>
      </c>
      <c r="F350" s="21">
        <v>6185.84</v>
      </c>
      <c r="G350" s="20"/>
      <c r="H350" s="20"/>
    </row>
    <row r="351" spans="2:8" ht="15" customHeight="1">
      <c r="B351" s="39" t="s">
        <v>875</v>
      </c>
      <c r="C351" s="20"/>
      <c r="D351" s="20"/>
      <c r="E351" s="21">
        <v>5982.5</v>
      </c>
      <c r="F351" s="21">
        <v>2990</v>
      </c>
      <c r="G351" s="21">
        <v>2992.5</v>
      </c>
      <c r="H351" s="20"/>
    </row>
    <row r="352" spans="2:8" ht="15" customHeight="1">
      <c r="B352" s="39" t="s">
        <v>876</v>
      </c>
      <c r="C352" s="20"/>
      <c r="D352" s="20"/>
      <c r="E352" s="22">
        <v>430</v>
      </c>
      <c r="F352" s="22">
        <v>430</v>
      </c>
      <c r="G352" s="20"/>
      <c r="H352" s="20"/>
    </row>
    <row r="353" spans="2:8" ht="15" customHeight="1">
      <c r="B353" s="39" t="s">
        <v>363</v>
      </c>
      <c r="C353" s="20"/>
      <c r="D353" s="20"/>
      <c r="E353" s="22">
        <v>797.83</v>
      </c>
      <c r="F353" s="22">
        <v>797.83</v>
      </c>
      <c r="G353" s="20"/>
      <c r="H353" s="20"/>
    </row>
    <row r="354" spans="2:8" ht="15" customHeight="1">
      <c r="B354" s="39" t="s">
        <v>364</v>
      </c>
      <c r="C354" s="20"/>
      <c r="D354" s="20"/>
      <c r="E354" s="21">
        <v>2433.33</v>
      </c>
      <c r="F354" s="21">
        <v>2433.33</v>
      </c>
      <c r="G354" s="20"/>
      <c r="H354" s="20"/>
    </row>
    <row r="355" spans="2:8" ht="15" customHeight="1">
      <c r="B355" s="39" t="s">
        <v>365</v>
      </c>
      <c r="C355" s="20"/>
      <c r="D355" s="20"/>
      <c r="E355" s="22">
        <v>800</v>
      </c>
      <c r="F355" s="22">
        <v>800</v>
      </c>
      <c r="G355" s="20"/>
      <c r="H355" s="20"/>
    </row>
    <row r="356" spans="2:8" ht="15" customHeight="1">
      <c r="B356" s="39" t="s">
        <v>877</v>
      </c>
      <c r="C356" s="20"/>
      <c r="D356" s="20"/>
      <c r="E356" s="21">
        <v>9966.67</v>
      </c>
      <c r="F356" s="21">
        <v>9966.67</v>
      </c>
      <c r="G356" s="20"/>
      <c r="H356" s="20"/>
    </row>
    <row r="357" spans="2:8" ht="15" customHeight="1">
      <c r="B357" s="39" t="s">
        <v>878</v>
      </c>
      <c r="C357" s="20"/>
      <c r="D357" s="20"/>
      <c r="E357" s="22">
        <v>485</v>
      </c>
      <c r="F357" s="22">
        <v>485</v>
      </c>
      <c r="G357" s="20"/>
      <c r="H357" s="20"/>
    </row>
    <row r="358" spans="2:8" ht="15" customHeight="1">
      <c r="B358" s="39" t="s">
        <v>366</v>
      </c>
      <c r="C358" s="20"/>
      <c r="D358" s="20"/>
      <c r="E358" s="21">
        <v>3702.5</v>
      </c>
      <c r="F358" s="21">
        <v>3702.5</v>
      </c>
      <c r="G358" s="20"/>
      <c r="H358" s="20"/>
    </row>
    <row r="359" spans="2:8" ht="15" customHeight="1">
      <c r="B359" s="39" t="s">
        <v>879</v>
      </c>
      <c r="C359" s="20"/>
      <c r="D359" s="20"/>
      <c r="E359" s="21">
        <v>1459.17</v>
      </c>
      <c r="F359" s="21">
        <v>1459.17</v>
      </c>
      <c r="G359" s="20"/>
      <c r="H359" s="20"/>
    </row>
    <row r="360" spans="2:8" ht="15" customHeight="1">
      <c r="B360" s="39" t="s">
        <v>367</v>
      </c>
      <c r="C360" s="22">
        <v>348.33</v>
      </c>
      <c r="D360" s="20"/>
      <c r="E360" s="20"/>
      <c r="F360" s="22">
        <v>348.33</v>
      </c>
      <c r="G360" s="20"/>
      <c r="H360" s="20"/>
    </row>
    <row r="361" spans="2:8" ht="15" customHeight="1">
      <c r="B361" s="39" t="s">
        <v>880</v>
      </c>
      <c r="C361" s="20"/>
      <c r="D361" s="20"/>
      <c r="E361" s="21">
        <v>1639.17</v>
      </c>
      <c r="F361" s="21">
        <v>1639.17</v>
      </c>
      <c r="G361" s="20"/>
      <c r="H361" s="20"/>
    </row>
    <row r="362" spans="2:8" ht="15" customHeight="1">
      <c r="B362" s="39" t="s">
        <v>368</v>
      </c>
      <c r="C362" s="22">
        <v>101.67</v>
      </c>
      <c r="D362" s="20"/>
      <c r="E362" s="22">
        <v>165</v>
      </c>
      <c r="F362" s="22">
        <v>211.67</v>
      </c>
      <c r="G362" s="22">
        <v>55</v>
      </c>
      <c r="H362" s="20"/>
    </row>
    <row r="363" spans="2:8" ht="15" customHeight="1">
      <c r="B363" s="39" t="s">
        <v>369</v>
      </c>
      <c r="C363" s="22">
        <v>335</v>
      </c>
      <c r="D363" s="20"/>
      <c r="E363" s="20"/>
      <c r="F363" s="20"/>
      <c r="G363" s="22">
        <v>335</v>
      </c>
      <c r="H363" s="20"/>
    </row>
    <row r="364" spans="2:8" ht="15" customHeight="1">
      <c r="B364" s="39" t="s">
        <v>881</v>
      </c>
      <c r="C364" s="20"/>
      <c r="D364" s="20"/>
      <c r="E364" s="21">
        <v>4140.83</v>
      </c>
      <c r="F364" s="21">
        <v>4140.83</v>
      </c>
      <c r="G364" s="20"/>
      <c r="H364" s="20"/>
    </row>
    <row r="365" spans="2:8" ht="15" customHeight="1">
      <c r="B365" s="39" t="s">
        <v>882</v>
      </c>
      <c r="C365" s="20"/>
      <c r="D365" s="20"/>
      <c r="E365" s="22">
        <v>125</v>
      </c>
      <c r="F365" s="22">
        <v>125</v>
      </c>
      <c r="G365" s="20"/>
      <c r="H365" s="20"/>
    </row>
    <row r="366" spans="2:8" ht="15" customHeight="1">
      <c r="B366" s="39" t="s">
        <v>883</v>
      </c>
      <c r="C366" s="20"/>
      <c r="D366" s="20"/>
      <c r="E366" s="22">
        <v>165</v>
      </c>
      <c r="F366" s="22">
        <v>165</v>
      </c>
      <c r="G366" s="20"/>
      <c r="H366" s="20"/>
    </row>
    <row r="367" spans="2:8" ht="15" customHeight="1">
      <c r="B367" s="39" t="s">
        <v>884</v>
      </c>
      <c r="C367" s="20"/>
      <c r="D367" s="20"/>
      <c r="E367" s="21">
        <v>1230.33</v>
      </c>
      <c r="F367" s="21">
        <v>1230.33</v>
      </c>
      <c r="G367" s="20"/>
      <c r="H367" s="20"/>
    </row>
    <row r="368" spans="2:8" ht="15" customHeight="1">
      <c r="B368" s="39" t="s">
        <v>178</v>
      </c>
      <c r="C368" s="22">
        <v>752.5</v>
      </c>
      <c r="D368" s="20"/>
      <c r="E368" s="22">
        <v>585</v>
      </c>
      <c r="F368" s="22">
        <v>585</v>
      </c>
      <c r="G368" s="22">
        <v>752.5</v>
      </c>
      <c r="H368" s="20"/>
    </row>
    <row r="369" spans="2:8" ht="15" customHeight="1">
      <c r="B369" s="39" t="s">
        <v>370</v>
      </c>
      <c r="C369" s="22">
        <v>508.33</v>
      </c>
      <c r="D369" s="20"/>
      <c r="E369" s="22">
        <v>998</v>
      </c>
      <c r="F369" s="21">
        <v>1506.33</v>
      </c>
      <c r="G369" s="20"/>
      <c r="H369" s="20"/>
    </row>
    <row r="370" spans="2:8" ht="15" customHeight="1">
      <c r="B370" s="39" t="s">
        <v>371</v>
      </c>
      <c r="C370" s="20"/>
      <c r="D370" s="20"/>
      <c r="E370" s="22">
        <v>705.83</v>
      </c>
      <c r="F370" s="22">
        <v>705.83</v>
      </c>
      <c r="G370" s="20"/>
      <c r="H370" s="20"/>
    </row>
    <row r="371" spans="2:8" ht="15" customHeight="1">
      <c r="B371" s="39" t="s">
        <v>372</v>
      </c>
      <c r="C371" s="22">
        <v>360.83</v>
      </c>
      <c r="D371" s="20"/>
      <c r="E371" s="20"/>
      <c r="F371" s="20"/>
      <c r="G371" s="22">
        <v>360.83</v>
      </c>
      <c r="H371" s="20"/>
    </row>
    <row r="372" spans="2:8" ht="15" customHeight="1">
      <c r="B372" s="39" t="s">
        <v>373</v>
      </c>
      <c r="C372" s="22">
        <v>59.17</v>
      </c>
      <c r="D372" s="20"/>
      <c r="E372" s="20"/>
      <c r="F372" s="22">
        <v>59.17</v>
      </c>
      <c r="G372" s="20"/>
      <c r="H372" s="20"/>
    </row>
    <row r="373" spans="2:8" ht="15" customHeight="1">
      <c r="B373" s="39" t="s">
        <v>374</v>
      </c>
      <c r="C373" s="22">
        <v>50.83</v>
      </c>
      <c r="D373" s="20"/>
      <c r="E373" s="22">
        <v>58.33</v>
      </c>
      <c r="F373" s="22">
        <v>54.58</v>
      </c>
      <c r="G373" s="22">
        <v>54.58</v>
      </c>
      <c r="H373" s="20"/>
    </row>
    <row r="374" spans="2:8" ht="15" customHeight="1">
      <c r="B374" s="39" t="s">
        <v>375</v>
      </c>
      <c r="C374" s="20"/>
      <c r="D374" s="20"/>
      <c r="E374" s="22">
        <v>119.5</v>
      </c>
      <c r="F374" s="20"/>
      <c r="G374" s="22">
        <v>119.5</v>
      </c>
      <c r="H374" s="20"/>
    </row>
    <row r="375" spans="2:8" ht="15" customHeight="1">
      <c r="B375" s="39" t="s">
        <v>179</v>
      </c>
      <c r="C375" s="22">
        <v>179.16</v>
      </c>
      <c r="D375" s="20"/>
      <c r="E375" s="22">
        <v>143.33</v>
      </c>
      <c r="F375" s="22">
        <v>322.49</v>
      </c>
      <c r="G375" s="20"/>
      <c r="H375" s="20"/>
    </row>
    <row r="376" spans="2:8" ht="15" customHeight="1">
      <c r="B376" s="39" t="s">
        <v>376</v>
      </c>
      <c r="C376" s="20"/>
      <c r="D376" s="20"/>
      <c r="E376" s="21">
        <v>1091.67</v>
      </c>
      <c r="F376" s="21">
        <v>1091.67</v>
      </c>
      <c r="G376" s="20"/>
      <c r="H376" s="20"/>
    </row>
    <row r="377" spans="2:8" ht="15" customHeight="1">
      <c r="B377" s="39" t="s">
        <v>377</v>
      </c>
      <c r="C377" s="20"/>
      <c r="D377" s="20"/>
      <c r="E377" s="22">
        <v>114.17</v>
      </c>
      <c r="F377" s="22">
        <v>114.17</v>
      </c>
      <c r="G377" s="20"/>
      <c r="H377" s="20"/>
    </row>
    <row r="378" spans="2:8" ht="15" customHeight="1">
      <c r="B378" s="39" t="s">
        <v>885</v>
      </c>
      <c r="C378" s="20"/>
      <c r="D378" s="20"/>
      <c r="E378" s="21">
        <v>1095</v>
      </c>
      <c r="F378" s="21">
        <v>1095</v>
      </c>
      <c r="G378" s="20"/>
      <c r="H378" s="20"/>
    </row>
    <row r="379" spans="2:8" ht="15" customHeight="1">
      <c r="B379" s="39" t="s">
        <v>378</v>
      </c>
      <c r="C379" s="20"/>
      <c r="D379" s="20"/>
      <c r="E379" s="21">
        <v>1345</v>
      </c>
      <c r="F379" s="21">
        <v>1345</v>
      </c>
      <c r="G379" s="20"/>
      <c r="H379" s="20"/>
    </row>
    <row r="380" spans="2:8" ht="15" customHeight="1">
      <c r="B380" s="39" t="s">
        <v>379</v>
      </c>
      <c r="C380" s="20"/>
      <c r="D380" s="20"/>
      <c r="E380" s="22">
        <v>107.5</v>
      </c>
      <c r="F380" s="22">
        <v>35.83</v>
      </c>
      <c r="G380" s="22">
        <v>71.67</v>
      </c>
      <c r="H380" s="20"/>
    </row>
    <row r="381" spans="2:8" ht="15" customHeight="1">
      <c r="B381" s="39" t="s">
        <v>886</v>
      </c>
      <c r="C381" s="20"/>
      <c r="D381" s="20"/>
      <c r="E381" s="21">
        <v>9000</v>
      </c>
      <c r="F381" s="21">
        <v>9000</v>
      </c>
      <c r="G381" s="20"/>
      <c r="H381" s="20"/>
    </row>
    <row r="382" spans="2:8" ht="15" customHeight="1">
      <c r="B382" s="39" t="s">
        <v>887</v>
      </c>
      <c r="C382" s="20"/>
      <c r="D382" s="20"/>
      <c r="E382" s="22">
        <v>760</v>
      </c>
      <c r="F382" s="22">
        <v>760</v>
      </c>
      <c r="G382" s="20"/>
      <c r="H382" s="20"/>
    </row>
    <row r="383" spans="2:8" ht="15" customHeight="1">
      <c r="B383" s="39" t="s">
        <v>888</v>
      </c>
      <c r="C383" s="20"/>
      <c r="D383" s="20"/>
      <c r="E383" s="21">
        <v>9780</v>
      </c>
      <c r="F383" s="21">
        <v>9780</v>
      </c>
      <c r="G383" s="20"/>
      <c r="H383" s="20"/>
    </row>
    <row r="384" spans="2:8" ht="15" customHeight="1">
      <c r="B384" s="39" t="s">
        <v>380</v>
      </c>
      <c r="C384" s="20"/>
      <c r="D384" s="20"/>
      <c r="E384" s="22">
        <v>20</v>
      </c>
      <c r="F384" s="22">
        <v>20</v>
      </c>
      <c r="G384" s="20"/>
      <c r="H384" s="20"/>
    </row>
    <row r="385" spans="2:8" ht="15" customHeight="1">
      <c r="B385" s="39" t="s">
        <v>889</v>
      </c>
      <c r="C385" s="20"/>
      <c r="D385" s="20"/>
      <c r="E385" s="21">
        <v>3000</v>
      </c>
      <c r="F385" s="21">
        <v>3000</v>
      </c>
      <c r="G385" s="20"/>
      <c r="H385" s="20"/>
    </row>
    <row r="386" spans="2:8" ht="15" customHeight="1">
      <c r="B386" s="39" t="s">
        <v>890</v>
      </c>
      <c r="C386" s="20"/>
      <c r="D386" s="20"/>
      <c r="E386" s="21">
        <v>43589.6</v>
      </c>
      <c r="F386" s="21">
        <v>43589.6</v>
      </c>
      <c r="G386" s="20"/>
      <c r="H386" s="20"/>
    </row>
    <row r="387" spans="2:8" ht="15" customHeight="1">
      <c r="B387" s="39" t="s">
        <v>891</v>
      </c>
      <c r="C387" s="20"/>
      <c r="D387" s="20"/>
      <c r="E387" s="21">
        <v>1180</v>
      </c>
      <c r="F387" s="21">
        <v>1180</v>
      </c>
      <c r="G387" s="20"/>
      <c r="H387" s="20"/>
    </row>
    <row r="388" spans="2:8" ht="15" customHeight="1">
      <c r="B388" s="39" t="s">
        <v>892</v>
      </c>
      <c r="C388" s="20"/>
      <c r="D388" s="20"/>
      <c r="E388" s="22">
        <v>957.36</v>
      </c>
      <c r="F388" s="22">
        <v>957.36</v>
      </c>
      <c r="G388" s="20"/>
      <c r="H388" s="20"/>
    </row>
    <row r="389" spans="2:8" ht="15" customHeight="1">
      <c r="B389" s="39" t="s">
        <v>381</v>
      </c>
      <c r="C389" s="20"/>
      <c r="D389" s="20"/>
      <c r="E389" s="21">
        <v>1124.17</v>
      </c>
      <c r="F389" s="21">
        <v>1124.17</v>
      </c>
      <c r="G389" s="20"/>
      <c r="H389" s="20"/>
    </row>
    <row r="390" spans="2:8" ht="15" customHeight="1">
      <c r="B390" s="39" t="s">
        <v>893</v>
      </c>
      <c r="C390" s="20"/>
      <c r="D390" s="20"/>
      <c r="E390" s="22">
        <v>398</v>
      </c>
      <c r="F390" s="22">
        <v>398</v>
      </c>
      <c r="G390" s="20"/>
      <c r="H390" s="20"/>
    </row>
    <row r="391" spans="2:8" ht="15" customHeight="1">
      <c r="B391" s="39" t="s">
        <v>382</v>
      </c>
      <c r="C391" s="21">
        <v>6600</v>
      </c>
      <c r="D391" s="20"/>
      <c r="E391" s="20"/>
      <c r="F391" s="21">
        <v>6600</v>
      </c>
      <c r="G391" s="20"/>
      <c r="H391" s="20"/>
    </row>
    <row r="392" spans="2:8" ht="15" customHeight="1">
      <c r="B392" s="39" t="s">
        <v>894</v>
      </c>
      <c r="C392" s="20"/>
      <c r="D392" s="20"/>
      <c r="E392" s="21">
        <v>9300</v>
      </c>
      <c r="F392" s="21">
        <v>9300</v>
      </c>
      <c r="G392" s="20"/>
      <c r="H392" s="20"/>
    </row>
    <row r="393" spans="2:8" ht="15" customHeight="1">
      <c r="B393" s="39" t="s">
        <v>895</v>
      </c>
      <c r="C393" s="20"/>
      <c r="D393" s="20"/>
      <c r="E393" s="21">
        <v>1582.5</v>
      </c>
      <c r="F393" s="21">
        <v>1582.5</v>
      </c>
      <c r="G393" s="20"/>
      <c r="H393" s="20"/>
    </row>
    <row r="394" spans="2:8" ht="15" customHeight="1">
      <c r="B394" s="39" t="s">
        <v>383</v>
      </c>
      <c r="C394" s="21">
        <v>1467.5</v>
      </c>
      <c r="D394" s="20"/>
      <c r="E394" s="20"/>
      <c r="F394" s="21">
        <v>1467.5</v>
      </c>
      <c r="G394" s="20"/>
      <c r="H394" s="20"/>
    </row>
    <row r="395" spans="2:8" ht="15" customHeight="1">
      <c r="B395" s="39" t="s">
        <v>896</v>
      </c>
      <c r="C395" s="20"/>
      <c r="D395" s="20"/>
      <c r="E395" s="21">
        <v>1568.33</v>
      </c>
      <c r="F395" s="21">
        <v>1568.33</v>
      </c>
      <c r="G395" s="20"/>
      <c r="H395" s="20"/>
    </row>
    <row r="396" spans="2:8" ht="15" customHeight="1">
      <c r="B396" s="39" t="s">
        <v>897</v>
      </c>
      <c r="C396" s="20"/>
      <c r="D396" s="20"/>
      <c r="E396" s="21">
        <v>5320</v>
      </c>
      <c r="F396" s="21">
        <v>5320</v>
      </c>
      <c r="G396" s="20"/>
      <c r="H396" s="20"/>
    </row>
    <row r="397" spans="2:8" ht="15" customHeight="1">
      <c r="B397" s="39" t="s">
        <v>898</v>
      </c>
      <c r="C397" s="20"/>
      <c r="D397" s="20"/>
      <c r="E397" s="21">
        <v>3986.67</v>
      </c>
      <c r="F397" s="21">
        <v>3986.67</v>
      </c>
      <c r="G397" s="20"/>
      <c r="H397" s="20"/>
    </row>
    <row r="398" spans="2:8" ht="15" customHeight="1">
      <c r="B398" s="39" t="s">
        <v>899</v>
      </c>
      <c r="C398" s="20"/>
      <c r="D398" s="20"/>
      <c r="E398" s="22">
        <v>235</v>
      </c>
      <c r="F398" s="22">
        <v>235</v>
      </c>
      <c r="G398" s="20"/>
      <c r="H398" s="20"/>
    </row>
    <row r="399" spans="2:8" ht="15" customHeight="1">
      <c r="B399" s="39" t="s">
        <v>900</v>
      </c>
      <c r="C399" s="20"/>
      <c r="D399" s="20"/>
      <c r="E399" s="22">
        <v>385</v>
      </c>
      <c r="F399" s="22">
        <v>385</v>
      </c>
      <c r="G399" s="20"/>
      <c r="H399" s="20"/>
    </row>
    <row r="400" spans="2:8" ht="15" customHeight="1">
      <c r="B400" s="39" t="s">
        <v>901</v>
      </c>
      <c r="C400" s="20"/>
      <c r="D400" s="20"/>
      <c r="E400" s="22">
        <v>185</v>
      </c>
      <c r="F400" s="22">
        <v>185</v>
      </c>
      <c r="G400" s="20"/>
      <c r="H400" s="20"/>
    </row>
    <row r="401" spans="2:8" ht="15" customHeight="1">
      <c r="B401" s="39" t="s">
        <v>902</v>
      </c>
      <c r="C401" s="20"/>
      <c r="D401" s="20"/>
      <c r="E401" s="21">
        <v>3778.25</v>
      </c>
      <c r="F401" s="21">
        <v>3778.25</v>
      </c>
      <c r="G401" s="20"/>
      <c r="H401" s="20"/>
    </row>
    <row r="402" spans="2:8" ht="15" customHeight="1">
      <c r="B402" s="39" t="s">
        <v>903</v>
      </c>
      <c r="C402" s="20"/>
      <c r="D402" s="20"/>
      <c r="E402" s="21">
        <v>7320</v>
      </c>
      <c r="F402" s="21">
        <v>7320</v>
      </c>
      <c r="G402" s="20"/>
      <c r="H402" s="20"/>
    </row>
    <row r="403" spans="2:8" ht="15" customHeight="1">
      <c r="B403" s="39" t="s">
        <v>180</v>
      </c>
      <c r="C403" s="20"/>
      <c r="D403" s="20"/>
      <c r="E403" s="22">
        <v>371.67</v>
      </c>
      <c r="F403" s="22">
        <v>371.67</v>
      </c>
      <c r="G403" s="20"/>
      <c r="H403" s="20"/>
    </row>
    <row r="404" spans="2:8" ht="15" customHeight="1">
      <c r="B404" s="39" t="s">
        <v>181</v>
      </c>
      <c r="C404" s="20"/>
      <c r="D404" s="20"/>
      <c r="E404" s="22">
        <v>191.67</v>
      </c>
      <c r="F404" s="22">
        <v>191.67</v>
      </c>
      <c r="G404" s="20"/>
      <c r="H404" s="20"/>
    </row>
    <row r="405" spans="2:8" ht="15" customHeight="1">
      <c r="B405" s="39" t="s">
        <v>904</v>
      </c>
      <c r="C405" s="20"/>
      <c r="D405" s="20"/>
      <c r="E405" s="22">
        <v>33.33</v>
      </c>
      <c r="F405" s="22">
        <v>33.33</v>
      </c>
      <c r="G405" s="20"/>
      <c r="H405" s="20"/>
    </row>
    <row r="406" spans="2:8" ht="15" customHeight="1">
      <c r="B406" s="39" t="s">
        <v>384</v>
      </c>
      <c r="C406" s="20"/>
      <c r="D406" s="20"/>
      <c r="E406" s="22">
        <v>729.17</v>
      </c>
      <c r="F406" s="22">
        <v>437.5</v>
      </c>
      <c r="G406" s="22">
        <v>291.67</v>
      </c>
      <c r="H406" s="20"/>
    </row>
    <row r="407" spans="2:8" ht="15" customHeight="1">
      <c r="B407" s="39" t="s">
        <v>182</v>
      </c>
      <c r="C407" s="20"/>
      <c r="D407" s="20"/>
      <c r="E407" s="22">
        <v>91.67</v>
      </c>
      <c r="F407" s="22">
        <v>91.67</v>
      </c>
      <c r="G407" s="20"/>
      <c r="H407" s="20"/>
    </row>
    <row r="408" spans="2:8" ht="15" customHeight="1">
      <c r="B408" s="39" t="s">
        <v>905</v>
      </c>
      <c r="C408" s="20"/>
      <c r="D408" s="20"/>
      <c r="E408" s="22">
        <v>450</v>
      </c>
      <c r="F408" s="22">
        <v>450</v>
      </c>
      <c r="G408" s="20"/>
      <c r="H408" s="20"/>
    </row>
    <row r="409" spans="2:8" ht="15" customHeight="1">
      <c r="B409" s="39" t="s">
        <v>385</v>
      </c>
      <c r="C409" s="22">
        <v>465.83</v>
      </c>
      <c r="D409" s="20"/>
      <c r="E409" s="20"/>
      <c r="F409" s="20"/>
      <c r="G409" s="22">
        <v>465.83</v>
      </c>
      <c r="H409" s="20"/>
    </row>
    <row r="410" spans="2:8" ht="15" customHeight="1">
      <c r="B410" s="39" t="s">
        <v>386</v>
      </c>
      <c r="C410" s="22">
        <v>603</v>
      </c>
      <c r="D410" s="20"/>
      <c r="E410" s="22">
        <v>496.67</v>
      </c>
      <c r="F410" s="22">
        <v>549.84</v>
      </c>
      <c r="G410" s="22">
        <v>549.83</v>
      </c>
      <c r="H410" s="20"/>
    </row>
    <row r="411" spans="2:8" ht="15" customHeight="1">
      <c r="B411" s="39" t="s">
        <v>906</v>
      </c>
      <c r="C411" s="20"/>
      <c r="D411" s="20"/>
      <c r="E411" s="22">
        <v>274.5</v>
      </c>
      <c r="F411" s="22">
        <v>274.5</v>
      </c>
      <c r="G411" s="20"/>
      <c r="H411" s="20"/>
    </row>
    <row r="412" spans="2:8" ht="15" customHeight="1">
      <c r="B412" s="39" t="s">
        <v>183</v>
      </c>
      <c r="C412" s="21">
        <v>1816.5</v>
      </c>
      <c r="D412" s="20"/>
      <c r="E412" s="21">
        <v>22092.53</v>
      </c>
      <c r="F412" s="21">
        <v>18925.7</v>
      </c>
      <c r="G412" s="21">
        <v>4983.33</v>
      </c>
      <c r="H412" s="20"/>
    </row>
    <row r="413" spans="2:8" ht="15" customHeight="1">
      <c r="B413" s="39" t="s">
        <v>387</v>
      </c>
      <c r="C413" s="21">
        <v>2866.66</v>
      </c>
      <c r="D413" s="20"/>
      <c r="E413" s="20"/>
      <c r="F413" s="21">
        <v>2150</v>
      </c>
      <c r="G413" s="22">
        <v>716.66</v>
      </c>
      <c r="H413" s="20"/>
    </row>
    <row r="414" spans="2:8" ht="15" customHeight="1">
      <c r="B414" s="39" t="s">
        <v>388</v>
      </c>
      <c r="C414" s="20"/>
      <c r="D414" s="20"/>
      <c r="E414" s="21">
        <v>15028.34</v>
      </c>
      <c r="F414" s="21">
        <v>7514.17</v>
      </c>
      <c r="G414" s="21">
        <v>7514.17</v>
      </c>
      <c r="H414" s="20"/>
    </row>
    <row r="415" spans="2:8" ht="15" customHeight="1">
      <c r="B415" s="39" t="s">
        <v>907</v>
      </c>
      <c r="C415" s="20"/>
      <c r="D415" s="20"/>
      <c r="E415" s="22">
        <v>435.83</v>
      </c>
      <c r="F415" s="22">
        <v>435.83</v>
      </c>
      <c r="G415" s="20"/>
      <c r="H415" s="20"/>
    </row>
    <row r="416" spans="2:8" ht="15" customHeight="1">
      <c r="B416" s="39" t="s">
        <v>389</v>
      </c>
      <c r="C416" s="20"/>
      <c r="D416" s="20"/>
      <c r="E416" s="21">
        <v>2704</v>
      </c>
      <c r="F416" s="21">
        <v>2704</v>
      </c>
      <c r="G416" s="20"/>
      <c r="H416" s="20"/>
    </row>
    <row r="417" spans="2:8" ht="15" customHeight="1">
      <c r="B417" s="39" t="s">
        <v>390</v>
      </c>
      <c r="C417" s="21">
        <v>3519.25</v>
      </c>
      <c r="D417" s="20"/>
      <c r="E417" s="21">
        <v>8661</v>
      </c>
      <c r="F417" s="21">
        <v>12180.25</v>
      </c>
      <c r="G417" s="20"/>
      <c r="H417" s="20"/>
    </row>
    <row r="418" spans="2:8" ht="15" customHeight="1">
      <c r="B418" s="39" t="s">
        <v>391</v>
      </c>
      <c r="C418" s="21">
        <v>1213.27</v>
      </c>
      <c r="D418" s="20"/>
      <c r="E418" s="21">
        <v>1155.5</v>
      </c>
      <c r="F418" s="21">
        <v>2368.77</v>
      </c>
      <c r="G418" s="20"/>
      <c r="H418" s="20"/>
    </row>
    <row r="419" spans="2:8" ht="15" customHeight="1">
      <c r="B419" s="39" t="s">
        <v>392</v>
      </c>
      <c r="C419" s="20"/>
      <c r="D419" s="20"/>
      <c r="E419" s="21">
        <v>31577</v>
      </c>
      <c r="F419" s="21">
        <v>31577</v>
      </c>
      <c r="G419" s="20"/>
      <c r="H419" s="20"/>
    </row>
    <row r="420" spans="2:8" ht="15" customHeight="1">
      <c r="B420" s="39" t="s">
        <v>184</v>
      </c>
      <c r="C420" s="21">
        <v>1714.12</v>
      </c>
      <c r="D420" s="20"/>
      <c r="E420" s="21">
        <v>1959</v>
      </c>
      <c r="F420" s="21">
        <v>3673.12</v>
      </c>
      <c r="G420" s="20"/>
      <c r="H420" s="20"/>
    </row>
    <row r="421" spans="2:8" ht="15" customHeight="1">
      <c r="B421" s="39" t="s">
        <v>185</v>
      </c>
      <c r="C421" s="21">
        <v>1806.87</v>
      </c>
      <c r="D421" s="20"/>
      <c r="E421" s="21">
        <v>1720.83</v>
      </c>
      <c r="F421" s="21">
        <v>3527.7</v>
      </c>
      <c r="G421" s="20"/>
      <c r="H421" s="20"/>
    </row>
    <row r="422" spans="2:8" ht="15" customHeight="1">
      <c r="B422" s="39" t="s">
        <v>908</v>
      </c>
      <c r="C422" s="20"/>
      <c r="D422" s="20"/>
      <c r="E422" s="22">
        <v>237</v>
      </c>
      <c r="F422" s="22">
        <v>237</v>
      </c>
      <c r="G422" s="20"/>
      <c r="H422" s="20"/>
    </row>
    <row r="423" spans="2:8" ht="15" customHeight="1">
      <c r="B423" s="39" t="s">
        <v>909</v>
      </c>
      <c r="C423" s="20"/>
      <c r="D423" s="20"/>
      <c r="E423" s="21">
        <v>36502.4</v>
      </c>
      <c r="F423" s="21">
        <v>36502.4</v>
      </c>
      <c r="G423" s="20"/>
      <c r="H423" s="20"/>
    </row>
    <row r="424" spans="2:8" ht="15" customHeight="1">
      <c r="B424" s="39" t="s">
        <v>910</v>
      </c>
      <c r="C424" s="20"/>
      <c r="D424" s="20"/>
      <c r="E424" s="21">
        <v>5813.58</v>
      </c>
      <c r="F424" s="21">
        <v>5813.58</v>
      </c>
      <c r="G424" s="20"/>
      <c r="H424" s="20"/>
    </row>
    <row r="425" spans="2:8" ht="15" customHeight="1">
      <c r="B425" s="39" t="s">
        <v>911</v>
      </c>
      <c r="C425" s="20"/>
      <c r="D425" s="20"/>
      <c r="E425" s="22">
        <v>916.67</v>
      </c>
      <c r="F425" s="22">
        <v>916.67</v>
      </c>
      <c r="G425" s="20"/>
      <c r="H425" s="20"/>
    </row>
    <row r="426" spans="2:8" ht="15" customHeight="1">
      <c r="B426" s="39" t="s">
        <v>186</v>
      </c>
      <c r="C426" s="20"/>
      <c r="D426" s="20"/>
      <c r="E426" s="21">
        <v>1394.17</v>
      </c>
      <c r="F426" s="21">
        <v>1394.17</v>
      </c>
      <c r="G426" s="20"/>
      <c r="H426" s="20"/>
    </row>
    <row r="427" spans="2:8" ht="15" customHeight="1">
      <c r="B427" s="39" t="s">
        <v>187</v>
      </c>
      <c r="C427" s="20"/>
      <c r="D427" s="20"/>
      <c r="E427" s="21">
        <v>2668.33</v>
      </c>
      <c r="F427" s="21">
        <v>2668.33</v>
      </c>
      <c r="G427" s="20"/>
      <c r="H427" s="20"/>
    </row>
    <row r="428" spans="2:8" ht="15" customHeight="1">
      <c r="B428" s="39" t="s">
        <v>188</v>
      </c>
      <c r="C428" s="20"/>
      <c r="D428" s="20"/>
      <c r="E428" s="21">
        <v>2455</v>
      </c>
      <c r="F428" s="21">
        <v>2455</v>
      </c>
      <c r="G428" s="20"/>
      <c r="H428" s="20"/>
    </row>
    <row r="429" spans="2:8" ht="15" customHeight="1">
      <c r="B429" s="39" t="s">
        <v>912</v>
      </c>
      <c r="C429" s="20"/>
      <c r="D429" s="20"/>
      <c r="E429" s="21">
        <v>65783.96</v>
      </c>
      <c r="F429" s="21">
        <v>65783.96</v>
      </c>
      <c r="G429" s="20"/>
      <c r="H429" s="20"/>
    </row>
    <row r="430" spans="2:8" ht="15" customHeight="1">
      <c r="B430" s="39" t="s">
        <v>189</v>
      </c>
      <c r="C430" s="21">
        <v>5390</v>
      </c>
      <c r="D430" s="20"/>
      <c r="E430" s="20"/>
      <c r="F430" s="21">
        <v>5390</v>
      </c>
      <c r="G430" s="20"/>
      <c r="H430" s="20"/>
    </row>
    <row r="431" spans="2:8" ht="15" customHeight="1">
      <c r="B431" s="39" t="s">
        <v>913</v>
      </c>
      <c r="C431" s="20"/>
      <c r="D431" s="20"/>
      <c r="E431" s="21">
        <v>1314</v>
      </c>
      <c r="F431" s="21">
        <v>1314</v>
      </c>
      <c r="G431" s="20"/>
      <c r="H431" s="20"/>
    </row>
    <row r="432" spans="2:8" ht="15" customHeight="1">
      <c r="B432" s="39" t="s">
        <v>914</v>
      </c>
      <c r="C432" s="20"/>
      <c r="D432" s="20"/>
      <c r="E432" s="21">
        <v>2380</v>
      </c>
      <c r="F432" s="21">
        <v>2380</v>
      </c>
      <c r="G432" s="20"/>
      <c r="H432" s="20"/>
    </row>
    <row r="433" spans="2:8" ht="15" customHeight="1">
      <c r="B433" s="39" t="s">
        <v>393</v>
      </c>
      <c r="C433" s="22">
        <v>311.67</v>
      </c>
      <c r="D433" s="20"/>
      <c r="E433" s="22">
        <v>311.67</v>
      </c>
      <c r="F433" s="22">
        <v>311.67</v>
      </c>
      <c r="G433" s="22">
        <v>311.67</v>
      </c>
      <c r="H433" s="20"/>
    </row>
    <row r="434" spans="2:8" ht="15" customHeight="1">
      <c r="B434" s="39" t="s">
        <v>394</v>
      </c>
      <c r="C434" s="20"/>
      <c r="D434" s="20"/>
      <c r="E434" s="21">
        <v>1965.83</v>
      </c>
      <c r="F434" s="21">
        <v>1965.83</v>
      </c>
      <c r="G434" s="20"/>
      <c r="H434" s="20"/>
    </row>
    <row r="435" spans="2:8" ht="15" customHeight="1">
      <c r="B435" s="39" t="s">
        <v>915</v>
      </c>
      <c r="C435" s="20"/>
      <c r="D435" s="20"/>
      <c r="E435" s="21">
        <v>13812.5</v>
      </c>
      <c r="F435" s="21">
        <v>13812.5</v>
      </c>
      <c r="G435" s="20"/>
      <c r="H435" s="20"/>
    </row>
    <row r="436" spans="2:8" ht="15" customHeight="1">
      <c r="B436" s="39" t="s">
        <v>916</v>
      </c>
      <c r="C436" s="20"/>
      <c r="D436" s="20"/>
      <c r="E436" s="21">
        <v>10833.33</v>
      </c>
      <c r="F436" s="21">
        <v>10833.33</v>
      </c>
      <c r="G436" s="20"/>
      <c r="H436" s="20"/>
    </row>
    <row r="437" spans="2:8" ht="15" customHeight="1">
      <c r="B437" s="39" t="s">
        <v>395</v>
      </c>
      <c r="C437" s="20"/>
      <c r="D437" s="20"/>
      <c r="E437" s="21">
        <v>4200</v>
      </c>
      <c r="F437" s="21">
        <v>4200</v>
      </c>
      <c r="G437" s="20"/>
      <c r="H437" s="20"/>
    </row>
    <row r="438" spans="2:8" ht="15" customHeight="1">
      <c r="B438" s="39" t="s">
        <v>917</v>
      </c>
      <c r="C438" s="20"/>
      <c r="D438" s="20"/>
      <c r="E438" s="21">
        <v>4143.75</v>
      </c>
      <c r="F438" s="21">
        <v>4143.75</v>
      </c>
      <c r="G438" s="20"/>
      <c r="H438" s="20"/>
    </row>
    <row r="439" spans="2:8" ht="15" customHeight="1">
      <c r="B439" s="39" t="s">
        <v>918</v>
      </c>
      <c r="C439" s="20"/>
      <c r="D439" s="20"/>
      <c r="E439" s="21">
        <v>6256.25</v>
      </c>
      <c r="F439" s="21">
        <v>6256.25</v>
      </c>
      <c r="G439" s="20"/>
      <c r="H439" s="20"/>
    </row>
    <row r="440" spans="2:8" ht="15" customHeight="1">
      <c r="B440" s="39" t="s">
        <v>396</v>
      </c>
      <c r="C440" s="22">
        <v>668.33</v>
      </c>
      <c r="D440" s="20"/>
      <c r="E440" s="21">
        <v>5346.67</v>
      </c>
      <c r="F440" s="21">
        <v>6015</v>
      </c>
      <c r="G440" s="20"/>
      <c r="H440" s="20"/>
    </row>
    <row r="441" spans="2:8" ht="15" customHeight="1">
      <c r="B441" s="39" t="s">
        <v>397</v>
      </c>
      <c r="C441" s="22">
        <v>347.5</v>
      </c>
      <c r="D441" s="20"/>
      <c r="E441" s="20"/>
      <c r="F441" s="22">
        <v>347.5</v>
      </c>
      <c r="G441" s="20"/>
      <c r="H441" s="20"/>
    </row>
    <row r="442" spans="2:8" ht="15" customHeight="1">
      <c r="B442" s="39" t="s">
        <v>398</v>
      </c>
      <c r="C442" s="21">
        <v>1600</v>
      </c>
      <c r="D442" s="20"/>
      <c r="E442" s="21">
        <v>2005</v>
      </c>
      <c r="F442" s="21">
        <v>3605</v>
      </c>
      <c r="G442" s="20"/>
      <c r="H442" s="20"/>
    </row>
    <row r="443" spans="2:8" ht="15" customHeight="1">
      <c r="B443" s="39" t="s">
        <v>399</v>
      </c>
      <c r="C443" s="21">
        <v>6470</v>
      </c>
      <c r="D443" s="20"/>
      <c r="E443" s="20"/>
      <c r="F443" s="20"/>
      <c r="G443" s="21">
        <v>6470</v>
      </c>
      <c r="H443" s="20"/>
    </row>
    <row r="444" spans="2:8" ht="15" customHeight="1">
      <c r="B444" s="39" t="s">
        <v>400</v>
      </c>
      <c r="C444" s="21">
        <v>1734.17</v>
      </c>
      <c r="D444" s="20"/>
      <c r="E444" s="21">
        <v>7063.33</v>
      </c>
      <c r="F444" s="21">
        <v>2932.5</v>
      </c>
      <c r="G444" s="21">
        <v>5865</v>
      </c>
      <c r="H444" s="20"/>
    </row>
    <row r="445" spans="2:8" ht="15" customHeight="1">
      <c r="B445" s="39" t="s">
        <v>919</v>
      </c>
      <c r="C445" s="20"/>
      <c r="D445" s="20"/>
      <c r="E445" s="22">
        <v>178.9</v>
      </c>
      <c r="F445" s="22">
        <v>178.9</v>
      </c>
      <c r="G445" s="20"/>
      <c r="H445" s="20"/>
    </row>
    <row r="446" spans="2:8" ht="15" customHeight="1">
      <c r="B446" s="39" t="s">
        <v>190</v>
      </c>
      <c r="C446" s="21">
        <v>2722.05</v>
      </c>
      <c r="D446" s="20"/>
      <c r="E446" s="21">
        <v>9347.71</v>
      </c>
      <c r="F446" s="21">
        <v>7909.76</v>
      </c>
      <c r="G446" s="21">
        <v>4160</v>
      </c>
      <c r="H446" s="20"/>
    </row>
    <row r="447" spans="2:8" ht="15" customHeight="1">
      <c r="B447" s="39" t="s">
        <v>401</v>
      </c>
      <c r="C447" s="20"/>
      <c r="D447" s="20"/>
      <c r="E447" s="21">
        <v>8889.73</v>
      </c>
      <c r="F447" s="21">
        <v>5049.73</v>
      </c>
      <c r="G447" s="21">
        <v>3840</v>
      </c>
      <c r="H447" s="20"/>
    </row>
    <row r="448" spans="2:8" ht="15" customHeight="1">
      <c r="B448" s="39" t="s">
        <v>402</v>
      </c>
      <c r="C448" s="21">
        <v>6000</v>
      </c>
      <c r="D448" s="20"/>
      <c r="E448" s="20"/>
      <c r="F448" s="20"/>
      <c r="G448" s="21">
        <v>6000</v>
      </c>
      <c r="H448" s="20"/>
    </row>
    <row r="449" spans="2:8" ht="15" customHeight="1">
      <c r="B449" s="39" t="s">
        <v>403</v>
      </c>
      <c r="C449" s="20"/>
      <c r="D449" s="20"/>
      <c r="E449" s="21">
        <v>34297.5</v>
      </c>
      <c r="F449" s="21">
        <v>34297.5</v>
      </c>
      <c r="G449" s="20"/>
      <c r="H449" s="20"/>
    </row>
    <row r="450" spans="2:8" ht="15" customHeight="1">
      <c r="B450" s="39" t="s">
        <v>920</v>
      </c>
      <c r="C450" s="20"/>
      <c r="D450" s="20"/>
      <c r="E450" s="22">
        <v>140.17</v>
      </c>
      <c r="F450" s="22">
        <v>81.67</v>
      </c>
      <c r="G450" s="22">
        <v>58.5</v>
      </c>
      <c r="H450" s="20"/>
    </row>
    <row r="451" spans="2:8" ht="15" customHeight="1">
      <c r="B451" s="39" t="s">
        <v>921</v>
      </c>
      <c r="C451" s="20"/>
      <c r="D451" s="20"/>
      <c r="E451" s="22">
        <v>445</v>
      </c>
      <c r="F451" s="22">
        <v>445</v>
      </c>
      <c r="G451" s="20"/>
      <c r="H451" s="20"/>
    </row>
    <row r="452" spans="2:8" ht="15" customHeight="1">
      <c r="B452" s="39" t="s">
        <v>922</v>
      </c>
      <c r="C452" s="20"/>
      <c r="D452" s="20"/>
      <c r="E452" s="21">
        <v>2349</v>
      </c>
      <c r="F452" s="21">
        <v>2349</v>
      </c>
      <c r="G452" s="20"/>
      <c r="H452" s="20"/>
    </row>
    <row r="453" spans="2:8" ht="15" customHeight="1">
      <c r="B453" s="39" t="s">
        <v>923</v>
      </c>
      <c r="C453" s="20"/>
      <c r="D453" s="20"/>
      <c r="E453" s="21">
        <v>1002.45</v>
      </c>
      <c r="F453" s="21">
        <v>1002.45</v>
      </c>
      <c r="G453" s="20"/>
      <c r="H453" s="20"/>
    </row>
    <row r="454" spans="2:8" ht="15" customHeight="1">
      <c r="B454" s="39" t="s">
        <v>404</v>
      </c>
      <c r="C454" s="21">
        <v>5500</v>
      </c>
      <c r="D454" s="20"/>
      <c r="E454" s="22">
        <v>359</v>
      </c>
      <c r="F454" s="21">
        <v>5859</v>
      </c>
      <c r="G454" s="20"/>
      <c r="H454" s="20"/>
    </row>
    <row r="455" spans="2:8" ht="15" customHeight="1">
      <c r="B455" s="39" t="s">
        <v>405</v>
      </c>
      <c r="C455" s="20"/>
      <c r="D455" s="20"/>
      <c r="E455" s="21">
        <v>3524.4</v>
      </c>
      <c r="F455" s="21">
        <v>2720.4</v>
      </c>
      <c r="G455" s="22">
        <v>804</v>
      </c>
      <c r="H455" s="20"/>
    </row>
    <row r="456" spans="2:8" ht="15" customHeight="1">
      <c r="B456" s="39" t="s">
        <v>406</v>
      </c>
      <c r="C456" s="20"/>
      <c r="D456" s="20"/>
      <c r="E456" s="22">
        <v>804</v>
      </c>
      <c r="F456" s="22">
        <v>562.8</v>
      </c>
      <c r="G456" s="22">
        <v>241.2</v>
      </c>
      <c r="H456" s="20"/>
    </row>
    <row r="457" spans="2:8" ht="15" customHeight="1">
      <c r="B457" s="39" t="s">
        <v>924</v>
      </c>
      <c r="C457" s="20"/>
      <c r="D457" s="20"/>
      <c r="E457" s="21">
        <v>1575</v>
      </c>
      <c r="F457" s="21">
        <v>1575</v>
      </c>
      <c r="G457" s="20"/>
      <c r="H457" s="20"/>
    </row>
    <row r="458" spans="2:8" ht="15" customHeight="1">
      <c r="B458" s="39" t="s">
        <v>925</v>
      </c>
      <c r="C458" s="20"/>
      <c r="D458" s="20"/>
      <c r="E458" s="21">
        <v>1930.25</v>
      </c>
      <c r="F458" s="22">
        <v>386.05</v>
      </c>
      <c r="G458" s="21">
        <v>1544.2</v>
      </c>
      <c r="H458" s="20"/>
    </row>
    <row r="459" spans="2:8" ht="15" customHeight="1">
      <c r="B459" s="39" t="s">
        <v>407</v>
      </c>
      <c r="C459" s="22">
        <v>293.25</v>
      </c>
      <c r="D459" s="20"/>
      <c r="E459" s="22">
        <v>23.46</v>
      </c>
      <c r="F459" s="22">
        <v>316.71</v>
      </c>
      <c r="G459" s="20"/>
      <c r="H459" s="20"/>
    </row>
    <row r="460" spans="2:8" ht="15" customHeight="1">
      <c r="B460" s="39" t="s">
        <v>408</v>
      </c>
      <c r="C460" s="20"/>
      <c r="D460" s="20"/>
      <c r="E460" s="22">
        <v>339.9</v>
      </c>
      <c r="F460" s="22">
        <v>339.9</v>
      </c>
      <c r="G460" s="20"/>
      <c r="H460" s="20"/>
    </row>
    <row r="461" spans="2:8" ht="15" customHeight="1">
      <c r="B461" s="39" t="s">
        <v>926</v>
      </c>
      <c r="C461" s="20"/>
      <c r="D461" s="20"/>
      <c r="E461" s="21">
        <v>1608</v>
      </c>
      <c r="F461" s="22">
        <v>402</v>
      </c>
      <c r="G461" s="21">
        <v>1206</v>
      </c>
      <c r="H461" s="20"/>
    </row>
    <row r="462" spans="2:8" ht="15" customHeight="1">
      <c r="B462" s="39" t="s">
        <v>409</v>
      </c>
      <c r="C462" s="22">
        <v>65.5</v>
      </c>
      <c r="D462" s="20"/>
      <c r="E462" s="20"/>
      <c r="F462" s="20"/>
      <c r="G462" s="22">
        <v>65.5</v>
      </c>
      <c r="H462" s="20"/>
    </row>
    <row r="463" spans="2:8" ht="15" customHeight="1">
      <c r="B463" s="39" t="s">
        <v>927</v>
      </c>
      <c r="C463" s="20"/>
      <c r="D463" s="20"/>
      <c r="E463" s="21">
        <v>3341</v>
      </c>
      <c r="F463" s="21">
        <v>3341</v>
      </c>
      <c r="G463" s="20"/>
      <c r="H463" s="20"/>
    </row>
    <row r="464" spans="2:8" ht="15" customHeight="1">
      <c r="B464" s="39" t="s">
        <v>928</v>
      </c>
      <c r="C464" s="20"/>
      <c r="D464" s="20"/>
      <c r="E464" s="21">
        <v>7000</v>
      </c>
      <c r="F464" s="21">
        <v>7000</v>
      </c>
      <c r="G464" s="20"/>
      <c r="H464" s="20"/>
    </row>
    <row r="465" spans="2:8" ht="15" customHeight="1">
      <c r="B465" s="39" t="s">
        <v>929</v>
      </c>
      <c r="C465" s="20"/>
      <c r="D465" s="20"/>
      <c r="E465" s="21">
        <v>7150</v>
      </c>
      <c r="F465" s="21">
        <v>7150</v>
      </c>
      <c r="G465" s="20"/>
      <c r="H465" s="20"/>
    </row>
    <row r="466" spans="2:8" ht="15" customHeight="1">
      <c r="B466" s="39" t="s">
        <v>930</v>
      </c>
      <c r="C466" s="20"/>
      <c r="D466" s="20"/>
      <c r="E466" s="22">
        <v>243.55</v>
      </c>
      <c r="F466" s="22">
        <v>243.55</v>
      </c>
      <c r="G466" s="20"/>
      <c r="H466" s="20"/>
    </row>
    <row r="467" spans="2:8" ht="15" customHeight="1">
      <c r="B467" s="39" t="s">
        <v>931</v>
      </c>
      <c r="C467" s="20"/>
      <c r="D467" s="20"/>
      <c r="E467" s="22">
        <v>381.67</v>
      </c>
      <c r="F467" s="22">
        <v>381.67</v>
      </c>
      <c r="G467" s="20"/>
      <c r="H467" s="20"/>
    </row>
    <row r="468" spans="2:8" ht="15" customHeight="1">
      <c r="B468" s="39" t="s">
        <v>410</v>
      </c>
      <c r="C468" s="20"/>
      <c r="D468" s="20"/>
      <c r="E468" s="21">
        <v>15200</v>
      </c>
      <c r="F468" s="21">
        <v>15200</v>
      </c>
      <c r="G468" s="20"/>
      <c r="H468" s="20"/>
    </row>
    <row r="469" spans="2:8" ht="15" customHeight="1">
      <c r="B469" s="39" t="s">
        <v>932</v>
      </c>
      <c r="C469" s="20"/>
      <c r="D469" s="20"/>
      <c r="E469" s="21">
        <v>16000</v>
      </c>
      <c r="F469" s="21">
        <v>16000</v>
      </c>
      <c r="G469" s="20"/>
      <c r="H469" s="20"/>
    </row>
    <row r="470" spans="2:8" ht="15" customHeight="1">
      <c r="B470" s="39" t="s">
        <v>411</v>
      </c>
      <c r="C470" s="20"/>
      <c r="D470" s="20"/>
      <c r="E470" s="21">
        <v>3689.75</v>
      </c>
      <c r="F470" s="21">
        <v>3689.75</v>
      </c>
      <c r="G470" s="20"/>
      <c r="H470" s="20"/>
    </row>
    <row r="471" spans="2:8" ht="15" customHeight="1">
      <c r="B471" s="39" t="s">
        <v>933</v>
      </c>
      <c r="C471" s="20"/>
      <c r="D471" s="20"/>
      <c r="E471" s="21">
        <v>15960</v>
      </c>
      <c r="F471" s="21">
        <v>15960</v>
      </c>
      <c r="G471" s="20"/>
      <c r="H471" s="20"/>
    </row>
    <row r="472" spans="2:8" ht="15" customHeight="1">
      <c r="B472" s="39" t="s">
        <v>191</v>
      </c>
      <c r="C472" s="21">
        <v>18000</v>
      </c>
      <c r="D472" s="20"/>
      <c r="E472" s="21">
        <v>30171.68</v>
      </c>
      <c r="F472" s="21">
        <v>44321.68</v>
      </c>
      <c r="G472" s="21">
        <v>3850</v>
      </c>
      <c r="H472" s="20"/>
    </row>
    <row r="473" spans="2:8" ht="15" customHeight="1">
      <c r="B473" s="39" t="s">
        <v>412</v>
      </c>
      <c r="C473" s="20"/>
      <c r="D473" s="20"/>
      <c r="E473" s="21">
        <v>3083.34</v>
      </c>
      <c r="F473" s="21">
        <v>3083.34</v>
      </c>
      <c r="G473" s="20"/>
      <c r="H473" s="20"/>
    </row>
    <row r="474" spans="2:8" ht="15" customHeight="1">
      <c r="B474" s="39" t="s">
        <v>934</v>
      </c>
      <c r="C474" s="20"/>
      <c r="D474" s="20"/>
      <c r="E474" s="22">
        <v>87.5</v>
      </c>
      <c r="F474" s="22">
        <v>87.5</v>
      </c>
      <c r="G474" s="20"/>
      <c r="H474" s="20"/>
    </row>
    <row r="475" spans="2:8" ht="15" customHeight="1">
      <c r="B475" s="39" t="s">
        <v>935</v>
      </c>
      <c r="C475" s="20"/>
      <c r="D475" s="20"/>
      <c r="E475" s="21">
        <v>16192.5</v>
      </c>
      <c r="F475" s="21">
        <v>16192.5</v>
      </c>
      <c r="G475" s="20"/>
      <c r="H475" s="20"/>
    </row>
    <row r="476" spans="2:8" ht="15" customHeight="1">
      <c r="B476" s="39" t="s">
        <v>192</v>
      </c>
      <c r="C476" s="21">
        <v>1102.67</v>
      </c>
      <c r="D476" s="20"/>
      <c r="E476" s="20"/>
      <c r="F476" s="21">
        <v>1102.67</v>
      </c>
      <c r="G476" s="20"/>
      <c r="H476" s="20"/>
    </row>
    <row r="477" spans="2:8" ht="15" customHeight="1">
      <c r="B477" s="39" t="s">
        <v>936</v>
      </c>
      <c r="C477" s="20"/>
      <c r="D477" s="20"/>
      <c r="E477" s="21">
        <v>29183.34</v>
      </c>
      <c r="F477" s="21">
        <v>29183.34</v>
      </c>
      <c r="G477" s="20"/>
      <c r="H477" s="20"/>
    </row>
    <row r="478" spans="2:8" ht="15" customHeight="1">
      <c r="B478" s="39" t="s">
        <v>937</v>
      </c>
      <c r="C478" s="20"/>
      <c r="D478" s="20"/>
      <c r="E478" s="21">
        <v>7973.33</v>
      </c>
      <c r="F478" s="21">
        <v>7973.33</v>
      </c>
      <c r="G478" s="20"/>
      <c r="H478" s="20"/>
    </row>
    <row r="479" spans="2:8" ht="15" customHeight="1">
      <c r="B479" s="39" t="s">
        <v>938</v>
      </c>
      <c r="C479" s="20"/>
      <c r="D479" s="20"/>
      <c r="E479" s="22">
        <v>70.83</v>
      </c>
      <c r="F479" s="22">
        <v>70.83</v>
      </c>
      <c r="G479" s="20"/>
      <c r="H479" s="20"/>
    </row>
    <row r="480" spans="2:8" ht="15" customHeight="1">
      <c r="B480" s="39" t="s">
        <v>939</v>
      </c>
      <c r="C480" s="20"/>
      <c r="D480" s="20"/>
      <c r="E480" s="21">
        <v>45015.79</v>
      </c>
      <c r="F480" s="21">
        <v>44919.03</v>
      </c>
      <c r="G480" s="22">
        <v>96.76</v>
      </c>
      <c r="H480" s="20"/>
    </row>
    <row r="481" spans="2:8" ht="15" customHeight="1">
      <c r="B481" s="39" t="s">
        <v>413</v>
      </c>
      <c r="C481" s="22">
        <v>200</v>
      </c>
      <c r="D481" s="20"/>
      <c r="E481" s="21">
        <v>1390</v>
      </c>
      <c r="F481" s="21">
        <v>1590</v>
      </c>
      <c r="G481" s="20"/>
      <c r="H481" s="20"/>
    </row>
    <row r="482" spans="2:8" ht="15" customHeight="1">
      <c r="B482" s="39" t="s">
        <v>414</v>
      </c>
      <c r="C482" s="22">
        <v>94.17</v>
      </c>
      <c r="D482" s="20"/>
      <c r="E482" s="21">
        <v>2664.58</v>
      </c>
      <c r="F482" s="21">
        <v>2758.75</v>
      </c>
      <c r="G482" s="20"/>
      <c r="H482" s="20"/>
    </row>
    <row r="483" spans="2:8" ht="15" customHeight="1">
      <c r="B483" s="39" t="s">
        <v>940</v>
      </c>
      <c r="C483" s="20"/>
      <c r="D483" s="20"/>
      <c r="E483" s="22">
        <v>395</v>
      </c>
      <c r="F483" s="22">
        <v>395</v>
      </c>
      <c r="G483" s="20"/>
      <c r="H483" s="20"/>
    </row>
    <row r="484" spans="2:8" ht="15" customHeight="1">
      <c r="B484" s="39" t="s">
        <v>193</v>
      </c>
      <c r="C484" s="22">
        <v>173.33</v>
      </c>
      <c r="D484" s="20"/>
      <c r="E484" s="21">
        <v>1830.01</v>
      </c>
      <c r="F484" s="21">
        <v>2003.34</v>
      </c>
      <c r="G484" s="20"/>
      <c r="H484" s="20"/>
    </row>
    <row r="485" spans="2:8" ht="15" customHeight="1">
      <c r="B485" s="39" t="s">
        <v>194</v>
      </c>
      <c r="C485" s="22">
        <v>121.67</v>
      </c>
      <c r="D485" s="20"/>
      <c r="E485" s="20"/>
      <c r="F485" s="22">
        <v>121.67</v>
      </c>
      <c r="G485" s="20"/>
      <c r="H485" s="20"/>
    </row>
    <row r="486" spans="2:8" ht="15" customHeight="1">
      <c r="B486" s="39" t="s">
        <v>941</v>
      </c>
      <c r="C486" s="20"/>
      <c r="D486" s="20"/>
      <c r="E486" s="22">
        <v>29.5</v>
      </c>
      <c r="F486" s="22">
        <v>29.5</v>
      </c>
      <c r="G486" s="20"/>
      <c r="H486" s="20"/>
    </row>
    <row r="487" spans="2:8" ht="15" customHeight="1">
      <c r="B487" s="39" t="s">
        <v>415</v>
      </c>
      <c r="C487" s="22">
        <v>49.16</v>
      </c>
      <c r="D487" s="20"/>
      <c r="E487" s="21">
        <v>3511.34</v>
      </c>
      <c r="F487" s="21">
        <v>3560.5</v>
      </c>
      <c r="G487" s="20"/>
      <c r="H487" s="20"/>
    </row>
    <row r="488" spans="2:8" ht="15" customHeight="1">
      <c r="B488" s="39" t="s">
        <v>942</v>
      </c>
      <c r="C488" s="20"/>
      <c r="D488" s="20"/>
      <c r="E488" s="21">
        <v>13916.67</v>
      </c>
      <c r="F488" s="21">
        <v>13916.67</v>
      </c>
      <c r="G488" s="20"/>
      <c r="H488" s="20"/>
    </row>
    <row r="489" spans="2:8" ht="15" customHeight="1">
      <c r="B489" s="39" t="s">
        <v>943</v>
      </c>
      <c r="C489" s="20"/>
      <c r="D489" s="20"/>
      <c r="E489" s="22">
        <v>520.83</v>
      </c>
      <c r="F489" s="22">
        <v>520.83</v>
      </c>
      <c r="G489" s="20"/>
      <c r="H489" s="20"/>
    </row>
    <row r="490" spans="2:8" ht="15" customHeight="1">
      <c r="B490" s="39" t="s">
        <v>944</v>
      </c>
      <c r="C490" s="20"/>
      <c r="D490" s="20"/>
      <c r="E490" s="22">
        <v>698.33</v>
      </c>
      <c r="F490" s="22">
        <v>698.33</v>
      </c>
      <c r="G490" s="20"/>
      <c r="H490" s="20"/>
    </row>
    <row r="491" spans="2:8" ht="15" customHeight="1">
      <c r="B491" s="39" t="s">
        <v>945</v>
      </c>
      <c r="C491" s="20"/>
      <c r="D491" s="20"/>
      <c r="E491" s="22">
        <v>35</v>
      </c>
      <c r="F491" s="22">
        <v>35</v>
      </c>
      <c r="G491" s="20"/>
      <c r="H491" s="20"/>
    </row>
    <row r="492" spans="2:8" ht="15" customHeight="1">
      <c r="B492" s="39" t="s">
        <v>946</v>
      </c>
      <c r="C492" s="20"/>
      <c r="D492" s="20"/>
      <c r="E492" s="21">
        <v>1833.33</v>
      </c>
      <c r="F492" s="21">
        <v>1833.33</v>
      </c>
      <c r="G492" s="20"/>
      <c r="H492" s="20"/>
    </row>
    <row r="493" spans="2:8" ht="15" customHeight="1">
      <c r="B493" s="39" t="s">
        <v>416</v>
      </c>
      <c r="C493" s="20"/>
      <c r="D493" s="20"/>
      <c r="E493" s="21">
        <v>1500</v>
      </c>
      <c r="F493" s="21">
        <v>1500</v>
      </c>
      <c r="G493" s="20"/>
      <c r="H493" s="20"/>
    </row>
    <row r="494" spans="2:8" ht="15" customHeight="1">
      <c r="B494" s="39" t="s">
        <v>417</v>
      </c>
      <c r="C494" s="20"/>
      <c r="D494" s="20"/>
      <c r="E494" s="21">
        <v>2083.33</v>
      </c>
      <c r="F494" s="21">
        <v>2083.33</v>
      </c>
      <c r="G494" s="20"/>
      <c r="H494" s="20"/>
    </row>
    <row r="495" spans="2:8" ht="15" customHeight="1">
      <c r="B495" s="39" t="s">
        <v>947</v>
      </c>
      <c r="C495" s="20"/>
      <c r="D495" s="20"/>
      <c r="E495" s="21">
        <v>3750</v>
      </c>
      <c r="F495" s="21">
        <v>3250</v>
      </c>
      <c r="G495" s="22">
        <v>500</v>
      </c>
      <c r="H495" s="20"/>
    </row>
    <row r="496" spans="2:8" ht="15" customHeight="1">
      <c r="B496" s="39" t="s">
        <v>195</v>
      </c>
      <c r="C496" s="20"/>
      <c r="D496" s="20"/>
      <c r="E496" s="21">
        <v>9958.34</v>
      </c>
      <c r="F496" s="21">
        <v>9958.34</v>
      </c>
      <c r="G496" s="20"/>
      <c r="H496" s="20"/>
    </row>
    <row r="497" spans="2:8" ht="15" customHeight="1">
      <c r="B497" s="39" t="s">
        <v>948</v>
      </c>
      <c r="C497" s="20"/>
      <c r="D497" s="20"/>
      <c r="E497" s="21">
        <v>2340</v>
      </c>
      <c r="F497" s="21">
        <v>2340</v>
      </c>
      <c r="G497" s="20"/>
      <c r="H497" s="20"/>
    </row>
    <row r="498" spans="2:8" ht="15" customHeight="1">
      <c r="B498" s="39" t="s">
        <v>418</v>
      </c>
      <c r="C498" s="20"/>
      <c r="D498" s="20"/>
      <c r="E498" s="21">
        <v>53108.23</v>
      </c>
      <c r="F498" s="21">
        <v>53108.23</v>
      </c>
      <c r="G498" s="20"/>
      <c r="H498" s="20"/>
    </row>
    <row r="499" spans="2:8" ht="15" customHeight="1">
      <c r="B499" s="39" t="s">
        <v>419</v>
      </c>
      <c r="C499" s="21">
        <v>2337.5</v>
      </c>
      <c r="D499" s="20"/>
      <c r="E499" s="21">
        <v>46702.09</v>
      </c>
      <c r="F499" s="21">
        <v>49039.59</v>
      </c>
      <c r="G499" s="20"/>
      <c r="H499" s="20"/>
    </row>
    <row r="500" spans="2:8" ht="15" customHeight="1">
      <c r="B500" s="39" t="s">
        <v>196</v>
      </c>
      <c r="C500" s="20"/>
      <c r="D500" s="20"/>
      <c r="E500" s="22">
        <v>513.5</v>
      </c>
      <c r="F500" s="22">
        <v>513.5</v>
      </c>
      <c r="G500" s="20"/>
      <c r="H500" s="20"/>
    </row>
    <row r="501" spans="2:8" ht="15" customHeight="1">
      <c r="B501" s="39" t="s">
        <v>949</v>
      </c>
      <c r="C501" s="20"/>
      <c r="D501" s="20"/>
      <c r="E501" s="22">
        <v>416.67</v>
      </c>
      <c r="F501" s="22">
        <v>416.67</v>
      </c>
      <c r="G501" s="20"/>
      <c r="H501" s="20"/>
    </row>
    <row r="502" spans="2:8" ht="15" customHeight="1">
      <c r="B502" s="39" t="s">
        <v>197</v>
      </c>
      <c r="C502" s="20"/>
      <c r="D502" s="20"/>
      <c r="E502" s="21">
        <v>5756.67</v>
      </c>
      <c r="F502" s="21">
        <v>5756.67</v>
      </c>
      <c r="G502" s="20"/>
      <c r="H502" s="20"/>
    </row>
    <row r="503" spans="2:8" ht="15" customHeight="1">
      <c r="B503" s="39" t="s">
        <v>420</v>
      </c>
      <c r="C503" s="21">
        <v>3822.5</v>
      </c>
      <c r="D503" s="20"/>
      <c r="E503" s="20"/>
      <c r="F503" s="20"/>
      <c r="G503" s="21">
        <v>3822.5</v>
      </c>
      <c r="H503" s="20"/>
    </row>
    <row r="504" spans="2:8" ht="15" customHeight="1">
      <c r="B504" s="39" t="s">
        <v>421</v>
      </c>
      <c r="C504" s="20"/>
      <c r="D504" s="20"/>
      <c r="E504" s="21">
        <v>1980</v>
      </c>
      <c r="F504" s="21">
        <v>1980</v>
      </c>
      <c r="G504" s="20"/>
      <c r="H504" s="20"/>
    </row>
    <row r="505" spans="2:8" ht="15" customHeight="1">
      <c r="B505" s="39" t="s">
        <v>198</v>
      </c>
      <c r="C505" s="20"/>
      <c r="D505" s="20"/>
      <c r="E505" s="21">
        <v>3970</v>
      </c>
      <c r="F505" s="21">
        <v>3970</v>
      </c>
      <c r="G505" s="20"/>
      <c r="H505" s="20"/>
    </row>
    <row r="506" spans="2:8" ht="15" customHeight="1">
      <c r="B506" s="39" t="s">
        <v>950</v>
      </c>
      <c r="C506" s="20"/>
      <c r="D506" s="20"/>
      <c r="E506" s="21">
        <v>16658.33</v>
      </c>
      <c r="F506" s="20"/>
      <c r="G506" s="21">
        <v>16658.33</v>
      </c>
      <c r="H506" s="20"/>
    </row>
    <row r="507" spans="2:8" ht="15" customHeight="1">
      <c r="B507" s="39" t="s">
        <v>951</v>
      </c>
      <c r="C507" s="20"/>
      <c r="D507" s="20"/>
      <c r="E507" s="21">
        <v>18561.46</v>
      </c>
      <c r="F507" s="21">
        <v>18561.46</v>
      </c>
      <c r="G507" s="20"/>
      <c r="H507" s="20"/>
    </row>
    <row r="508" spans="2:8" ht="15" customHeight="1">
      <c r="B508" s="39" t="s">
        <v>952</v>
      </c>
      <c r="C508" s="20"/>
      <c r="D508" s="20"/>
      <c r="E508" s="22">
        <v>321.67</v>
      </c>
      <c r="F508" s="22">
        <v>160.84</v>
      </c>
      <c r="G508" s="22">
        <v>160.83</v>
      </c>
      <c r="H508" s="20"/>
    </row>
    <row r="509" spans="2:8" ht="15" customHeight="1">
      <c r="B509" s="39" t="s">
        <v>422</v>
      </c>
      <c r="C509" s="21">
        <v>1375</v>
      </c>
      <c r="D509" s="20"/>
      <c r="E509" s="21">
        <v>1165</v>
      </c>
      <c r="F509" s="20"/>
      <c r="G509" s="21">
        <v>2540</v>
      </c>
      <c r="H509" s="20"/>
    </row>
    <row r="510" spans="2:8" ht="15" customHeight="1">
      <c r="B510" s="39" t="s">
        <v>423</v>
      </c>
      <c r="C510" s="22">
        <v>965</v>
      </c>
      <c r="D510" s="20"/>
      <c r="E510" s="21">
        <v>13275</v>
      </c>
      <c r="F510" s="21">
        <v>13275</v>
      </c>
      <c r="G510" s="22">
        <v>965</v>
      </c>
      <c r="H510" s="20"/>
    </row>
    <row r="511" spans="2:8" ht="15" customHeight="1">
      <c r="B511" s="39" t="s">
        <v>953</v>
      </c>
      <c r="C511" s="20"/>
      <c r="D511" s="20"/>
      <c r="E511" s="22">
        <v>550</v>
      </c>
      <c r="F511" s="22">
        <v>550</v>
      </c>
      <c r="G511" s="20"/>
      <c r="H511" s="20"/>
    </row>
    <row r="512" spans="2:8" ht="15" customHeight="1">
      <c r="B512" s="39" t="s">
        <v>954</v>
      </c>
      <c r="C512" s="20"/>
      <c r="D512" s="20"/>
      <c r="E512" s="22">
        <v>550</v>
      </c>
      <c r="F512" s="22">
        <v>550</v>
      </c>
      <c r="G512" s="20"/>
      <c r="H512" s="20"/>
    </row>
    <row r="513" spans="2:8" ht="15" customHeight="1">
      <c r="B513" s="39" t="s">
        <v>424</v>
      </c>
      <c r="C513" s="20"/>
      <c r="D513" s="20"/>
      <c r="E513" s="22">
        <v>820</v>
      </c>
      <c r="F513" s="22">
        <v>820</v>
      </c>
      <c r="G513" s="20"/>
      <c r="H513" s="20"/>
    </row>
    <row r="514" spans="2:8" ht="15" customHeight="1">
      <c r="B514" s="39" t="s">
        <v>955</v>
      </c>
      <c r="C514" s="20"/>
      <c r="D514" s="20"/>
      <c r="E514" s="22">
        <v>12.5</v>
      </c>
      <c r="F514" s="22">
        <v>12.5</v>
      </c>
      <c r="G514" s="20"/>
      <c r="H514" s="20"/>
    </row>
    <row r="515" spans="2:8" ht="15" customHeight="1">
      <c r="B515" s="39" t="s">
        <v>956</v>
      </c>
      <c r="C515" s="20"/>
      <c r="D515" s="20"/>
      <c r="E515" s="22">
        <v>88.33</v>
      </c>
      <c r="F515" s="22">
        <v>88.33</v>
      </c>
      <c r="G515" s="20"/>
      <c r="H515" s="20"/>
    </row>
    <row r="516" spans="2:8" ht="15" customHeight="1">
      <c r="B516" s="39" t="s">
        <v>425</v>
      </c>
      <c r="C516" s="20"/>
      <c r="D516" s="20"/>
      <c r="E516" s="22">
        <v>166.76</v>
      </c>
      <c r="F516" s="22">
        <v>166.76</v>
      </c>
      <c r="G516" s="20"/>
      <c r="H516" s="20"/>
    </row>
    <row r="517" spans="2:8" ht="15" customHeight="1">
      <c r="B517" s="39" t="s">
        <v>957</v>
      </c>
      <c r="C517" s="20"/>
      <c r="D517" s="20"/>
      <c r="E517" s="21">
        <v>6500.01</v>
      </c>
      <c r="F517" s="21">
        <v>6500.01</v>
      </c>
      <c r="G517" s="20"/>
      <c r="H517" s="20"/>
    </row>
    <row r="518" spans="2:8" ht="15" customHeight="1">
      <c r="B518" s="39" t="s">
        <v>958</v>
      </c>
      <c r="C518" s="20"/>
      <c r="D518" s="20"/>
      <c r="E518" s="22">
        <v>345.83</v>
      </c>
      <c r="F518" s="22">
        <v>345.83</v>
      </c>
      <c r="G518" s="20"/>
      <c r="H518" s="20"/>
    </row>
    <row r="519" spans="2:8" ht="15" customHeight="1">
      <c r="B519" s="39" t="s">
        <v>426</v>
      </c>
      <c r="C519" s="20"/>
      <c r="D519" s="20"/>
      <c r="E519" s="22">
        <v>460</v>
      </c>
      <c r="F519" s="22">
        <v>460</v>
      </c>
      <c r="G519" s="20"/>
      <c r="H519" s="20"/>
    </row>
    <row r="520" spans="2:8" ht="15" customHeight="1">
      <c r="B520" s="39" t="s">
        <v>427</v>
      </c>
      <c r="C520" s="20"/>
      <c r="D520" s="20"/>
      <c r="E520" s="22">
        <v>186</v>
      </c>
      <c r="F520" s="22">
        <v>186</v>
      </c>
      <c r="G520" s="20"/>
      <c r="H520" s="20"/>
    </row>
    <row r="521" spans="2:8" ht="15" customHeight="1">
      <c r="B521" s="39" t="s">
        <v>199</v>
      </c>
      <c r="C521" s="20"/>
      <c r="D521" s="20"/>
      <c r="E521" s="22">
        <v>160</v>
      </c>
      <c r="F521" s="22">
        <v>160</v>
      </c>
      <c r="G521" s="20"/>
      <c r="H521" s="20"/>
    </row>
    <row r="522" spans="2:8" ht="15" customHeight="1">
      <c r="B522" s="39" t="s">
        <v>959</v>
      </c>
      <c r="C522" s="20"/>
      <c r="D522" s="20"/>
      <c r="E522" s="22">
        <v>98.33</v>
      </c>
      <c r="F522" s="22">
        <v>98.33</v>
      </c>
      <c r="G522" s="20"/>
      <c r="H522" s="20"/>
    </row>
    <row r="523" spans="2:8" ht="15" customHeight="1">
      <c r="B523" s="39" t="s">
        <v>960</v>
      </c>
      <c r="C523" s="20"/>
      <c r="D523" s="20"/>
      <c r="E523" s="21">
        <v>62473.64</v>
      </c>
      <c r="F523" s="21">
        <v>62473.64</v>
      </c>
      <c r="G523" s="20"/>
      <c r="H523" s="20"/>
    </row>
    <row r="524" spans="2:8" ht="15" customHeight="1">
      <c r="B524" s="39" t="s">
        <v>428</v>
      </c>
      <c r="C524" s="21">
        <v>1155</v>
      </c>
      <c r="D524" s="20"/>
      <c r="E524" s="20"/>
      <c r="F524" s="20"/>
      <c r="G524" s="21">
        <v>1155</v>
      </c>
      <c r="H524" s="20"/>
    </row>
    <row r="525" spans="2:8" ht="15" customHeight="1">
      <c r="B525" s="39" t="s">
        <v>429</v>
      </c>
      <c r="C525" s="20"/>
      <c r="D525" s="20"/>
      <c r="E525" s="22">
        <v>583.33</v>
      </c>
      <c r="F525" s="22">
        <v>583.33</v>
      </c>
      <c r="G525" s="20"/>
      <c r="H525" s="20"/>
    </row>
    <row r="526" spans="2:8" ht="15" customHeight="1">
      <c r="B526" s="39" t="s">
        <v>961</v>
      </c>
      <c r="C526" s="20"/>
      <c r="D526" s="20"/>
      <c r="E526" s="21">
        <v>21100</v>
      </c>
      <c r="F526" s="21">
        <v>21100</v>
      </c>
      <c r="G526" s="20"/>
      <c r="H526" s="20"/>
    </row>
    <row r="527" spans="2:8" ht="15" customHeight="1">
      <c r="B527" s="39" t="s">
        <v>962</v>
      </c>
      <c r="C527" s="20"/>
      <c r="D527" s="20"/>
      <c r="E527" s="21">
        <v>11340</v>
      </c>
      <c r="F527" s="21">
        <v>11340</v>
      </c>
      <c r="G527" s="20"/>
      <c r="H527" s="20"/>
    </row>
    <row r="528" spans="2:8" ht="15" customHeight="1">
      <c r="B528" s="39" t="s">
        <v>963</v>
      </c>
      <c r="C528" s="20"/>
      <c r="D528" s="20"/>
      <c r="E528" s="22">
        <v>292.5</v>
      </c>
      <c r="F528" s="22">
        <v>292.5</v>
      </c>
      <c r="G528" s="20"/>
      <c r="H528" s="20"/>
    </row>
    <row r="529" spans="2:8" ht="15" customHeight="1">
      <c r="B529" s="39" t="s">
        <v>430</v>
      </c>
      <c r="C529" s="20"/>
      <c r="D529" s="20"/>
      <c r="E529" s="21">
        <v>58625.16</v>
      </c>
      <c r="F529" s="21">
        <v>58625.16</v>
      </c>
      <c r="G529" s="20"/>
      <c r="H529" s="20"/>
    </row>
    <row r="530" spans="2:8" ht="15" customHeight="1">
      <c r="B530" s="39" t="s">
        <v>200</v>
      </c>
      <c r="C530" s="20"/>
      <c r="D530" s="20"/>
      <c r="E530" s="21">
        <v>5840</v>
      </c>
      <c r="F530" s="21">
        <v>5840</v>
      </c>
      <c r="G530" s="20"/>
      <c r="H530" s="20"/>
    </row>
    <row r="531" spans="2:8" ht="15" customHeight="1">
      <c r="B531" s="39" t="s">
        <v>964</v>
      </c>
      <c r="C531" s="20"/>
      <c r="D531" s="20"/>
      <c r="E531" s="21">
        <v>35987.81</v>
      </c>
      <c r="F531" s="21">
        <v>35987.81</v>
      </c>
      <c r="G531" s="20"/>
      <c r="H531" s="20"/>
    </row>
    <row r="532" spans="2:8" ht="15" customHeight="1">
      <c r="B532" s="39" t="s">
        <v>431</v>
      </c>
      <c r="C532" s="20"/>
      <c r="D532" s="20"/>
      <c r="E532" s="21">
        <v>86779.17</v>
      </c>
      <c r="F532" s="21">
        <v>86779.17</v>
      </c>
      <c r="G532" s="20"/>
      <c r="H532" s="20"/>
    </row>
    <row r="533" spans="2:8" ht="15" customHeight="1">
      <c r="B533" s="39" t="s">
        <v>965</v>
      </c>
      <c r="C533" s="20"/>
      <c r="D533" s="20"/>
      <c r="E533" s="22">
        <v>145.83</v>
      </c>
      <c r="F533" s="22">
        <v>145.83</v>
      </c>
      <c r="G533" s="20"/>
      <c r="H533" s="20"/>
    </row>
    <row r="534" spans="2:8" ht="15" customHeight="1">
      <c r="B534" s="39" t="s">
        <v>966</v>
      </c>
      <c r="C534" s="20"/>
      <c r="D534" s="20"/>
      <c r="E534" s="21">
        <v>11171.4</v>
      </c>
      <c r="F534" s="21">
        <v>11171.4</v>
      </c>
      <c r="G534" s="20"/>
      <c r="H534" s="20"/>
    </row>
    <row r="535" spans="2:8" ht="15" customHeight="1">
      <c r="B535" s="39" t="s">
        <v>967</v>
      </c>
      <c r="C535" s="20"/>
      <c r="D535" s="20"/>
      <c r="E535" s="21">
        <v>9710</v>
      </c>
      <c r="F535" s="21">
        <v>9710</v>
      </c>
      <c r="G535" s="20"/>
      <c r="H535" s="20"/>
    </row>
    <row r="536" spans="2:8" ht="15" customHeight="1">
      <c r="B536" s="39" t="s">
        <v>968</v>
      </c>
      <c r="C536" s="20"/>
      <c r="D536" s="20"/>
      <c r="E536" s="21">
        <v>4900</v>
      </c>
      <c r="F536" s="21">
        <v>4900</v>
      </c>
      <c r="G536" s="20"/>
      <c r="H536" s="20"/>
    </row>
    <row r="537" spans="2:8" ht="15" customHeight="1">
      <c r="B537" s="39" t="s">
        <v>432</v>
      </c>
      <c r="C537" s="20"/>
      <c r="D537" s="20"/>
      <c r="E537" s="21">
        <v>32695</v>
      </c>
      <c r="F537" s="21">
        <v>32695</v>
      </c>
      <c r="G537" s="20"/>
      <c r="H537" s="20"/>
    </row>
    <row r="538" spans="2:8" ht="15" customHeight="1">
      <c r="B538" s="39" t="s">
        <v>969</v>
      </c>
      <c r="C538" s="20"/>
      <c r="D538" s="20"/>
      <c r="E538" s="21">
        <v>1390</v>
      </c>
      <c r="F538" s="21">
        <v>1390</v>
      </c>
      <c r="G538" s="20"/>
      <c r="H538" s="20"/>
    </row>
    <row r="539" spans="2:8" ht="15" customHeight="1">
      <c r="B539" s="39" t="s">
        <v>970</v>
      </c>
      <c r="C539" s="20"/>
      <c r="D539" s="20"/>
      <c r="E539" s="22">
        <v>990</v>
      </c>
      <c r="F539" s="22">
        <v>990</v>
      </c>
      <c r="G539" s="20"/>
      <c r="H539" s="20"/>
    </row>
    <row r="540" spans="2:8" ht="15" customHeight="1">
      <c r="B540" s="39" t="s">
        <v>971</v>
      </c>
      <c r="C540" s="20"/>
      <c r="D540" s="20"/>
      <c r="E540" s="21">
        <v>2800</v>
      </c>
      <c r="F540" s="21">
        <v>2800</v>
      </c>
      <c r="G540" s="20"/>
      <c r="H540" s="20"/>
    </row>
    <row r="541" spans="2:8" ht="15" customHeight="1">
      <c r="B541" s="39" t="s">
        <v>433</v>
      </c>
      <c r="C541" s="20"/>
      <c r="D541" s="20"/>
      <c r="E541" s="21">
        <v>3900</v>
      </c>
      <c r="F541" s="21">
        <v>3900</v>
      </c>
      <c r="G541" s="20"/>
      <c r="H541" s="20"/>
    </row>
    <row r="542" spans="2:8" ht="15" customHeight="1">
      <c r="B542" s="39" t="s">
        <v>434</v>
      </c>
      <c r="C542" s="20"/>
      <c r="D542" s="20"/>
      <c r="E542" s="21">
        <v>11787.66</v>
      </c>
      <c r="F542" s="21">
        <v>11787.66</v>
      </c>
      <c r="G542" s="20"/>
      <c r="H542" s="20"/>
    </row>
    <row r="543" spans="2:8" ht="15" customHeight="1">
      <c r="B543" s="39" t="s">
        <v>201</v>
      </c>
      <c r="C543" s="20"/>
      <c r="D543" s="20"/>
      <c r="E543" s="21">
        <v>15166.66</v>
      </c>
      <c r="F543" s="21">
        <v>15166.66</v>
      </c>
      <c r="G543" s="20"/>
      <c r="H543" s="20"/>
    </row>
    <row r="544" spans="2:8" ht="15" customHeight="1">
      <c r="B544" s="39" t="s">
        <v>972</v>
      </c>
      <c r="C544" s="20"/>
      <c r="D544" s="20"/>
      <c r="E544" s="21">
        <v>1665.83</v>
      </c>
      <c r="F544" s="21">
        <v>1665.83</v>
      </c>
      <c r="G544" s="20"/>
      <c r="H544" s="20"/>
    </row>
    <row r="545" spans="2:8" ht="15" customHeight="1">
      <c r="B545" s="39" t="s">
        <v>973</v>
      </c>
      <c r="C545" s="20"/>
      <c r="D545" s="20"/>
      <c r="E545" s="21">
        <v>2048415.55</v>
      </c>
      <c r="F545" s="21">
        <v>2048415.55</v>
      </c>
      <c r="G545" s="20"/>
      <c r="H545" s="20"/>
    </row>
    <row r="546" spans="2:8" ht="15" customHeight="1">
      <c r="B546" s="39" t="s">
        <v>435</v>
      </c>
      <c r="C546" s="20"/>
      <c r="D546" s="20"/>
      <c r="E546" s="21">
        <v>147795</v>
      </c>
      <c r="F546" s="21">
        <v>147795</v>
      </c>
      <c r="G546" s="20"/>
      <c r="H546" s="20"/>
    </row>
    <row r="547" spans="2:8" ht="15" customHeight="1">
      <c r="B547" s="39" t="s">
        <v>436</v>
      </c>
      <c r="C547" s="20"/>
      <c r="D547" s="20"/>
      <c r="E547" s="21">
        <v>150345</v>
      </c>
      <c r="F547" s="21">
        <v>150345</v>
      </c>
      <c r="G547" s="20"/>
      <c r="H547" s="20"/>
    </row>
    <row r="548" spans="2:8" ht="15" customHeight="1">
      <c r="B548" s="39" t="s">
        <v>974</v>
      </c>
      <c r="C548" s="20"/>
      <c r="D548" s="20"/>
      <c r="E548" s="21">
        <v>66000</v>
      </c>
      <c r="F548" s="21">
        <v>66000</v>
      </c>
      <c r="G548" s="20"/>
      <c r="H548" s="20"/>
    </row>
    <row r="549" spans="2:8" ht="15" customHeight="1">
      <c r="B549" s="39" t="s">
        <v>975</v>
      </c>
      <c r="C549" s="20"/>
      <c r="D549" s="20"/>
      <c r="E549" s="21">
        <v>2459.17</v>
      </c>
      <c r="F549" s="21">
        <v>2459.17</v>
      </c>
      <c r="G549" s="20"/>
      <c r="H549" s="20"/>
    </row>
    <row r="550" spans="2:8" ht="15" customHeight="1">
      <c r="B550" s="39" t="s">
        <v>976</v>
      </c>
      <c r="C550" s="20"/>
      <c r="D550" s="20"/>
      <c r="E550" s="21">
        <v>20024.99</v>
      </c>
      <c r="F550" s="21">
        <v>20024.99</v>
      </c>
      <c r="G550" s="20"/>
      <c r="H550" s="20"/>
    </row>
    <row r="551" spans="2:8" ht="15" customHeight="1">
      <c r="B551" s="39" t="s">
        <v>437</v>
      </c>
      <c r="C551" s="21">
        <v>3096.67</v>
      </c>
      <c r="D551" s="20"/>
      <c r="E551" s="20"/>
      <c r="F551" s="21">
        <v>3096.67</v>
      </c>
      <c r="G551" s="20"/>
      <c r="H551" s="20"/>
    </row>
    <row r="552" spans="2:8" ht="15" customHeight="1">
      <c r="B552" s="39" t="s">
        <v>438</v>
      </c>
      <c r="C552" s="21">
        <v>3179.17</v>
      </c>
      <c r="D552" s="20"/>
      <c r="E552" s="20"/>
      <c r="F552" s="21">
        <v>3179.17</v>
      </c>
      <c r="G552" s="20"/>
      <c r="H552" s="20"/>
    </row>
    <row r="553" spans="2:8" ht="15" customHeight="1">
      <c r="B553" s="39" t="s">
        <v>977</v>
      </c>
      <c r="C553" s="20"/>
      <c r="D553" s="20"/>
      <c r="E553" s="21">
        <v>1140</v>
      </c>
      <c r="F553" s="21">
        <v>1140</v>
      </c>
      <c r="G553" s="20"/>
      <c r="H553" s="20"/>
    </row>
    <row r="554" spans="2:8" ht="15" customHeight="1">
      <c r="B554" s="39" t="s">
        <v>439</v>
      </c>
      <c r="C554" s="20"/>
      <c r="D554" s="20"/>
      <c r="E554" s="21">
        <v>34600</v>
      </c>
      <c r="F554" s="21">
        <v>34600</v>
      </c>
      <c r="G554" s="20"/>
      <c r="H554" s="20"/>
    </row>
    <row r="555" spans="2:8" ht="15" customHeight="1">
      <c r="B555" s="39" t="s">
        <v>978</v>
      </c>
      <c r="C555" s="20"/>
      <c r="D555" s="20"/>
      <c r="E555" s="22">
        <v>945.6</v>
      </c>
      <c r="F555" s="22">
        <v>945.6</v>
      </c>
      <c r="G555" s="20"/>
      <c r="H555" s="20"/>
    </row>
    <row r="556" spans="2:8" ht="15" customHeight="1">
      <c r="B556" s="39" t="s">
        <v>440</v>
      </c>
      <c r="C556" s="22">
        <v>58.29</v>
      </c>
      <c r="D556" s="20"/>
      <c r="E556" s="20"/>
      <c r="F556" s="22">
        <v>58.29</v>
      </c>
      <c r="G556" s="20"/>
      <c r="H556" s="20"/>
    </row>
    <row r="557" spans="2:8" ht="15" customHeight="1">
      <c r="B557" s="39" t="s">
        <v>979</v>
      </c>
      <c r="C557" s="20"/>
      <c r="D557" s="20"/>
      <c r="E557" s="22">
        <v>295.83</v>
      </c>
      <c r="F557" s="22">
        <v>295.83</v>
      </c>
      <c r="G557" s="20"/>
      <c r="H557" s="20"/>
    </row>
    <row r="558" spans="2:8" ht="15" customHeight="1">
      <c r="B558" s="39" t="s">
        <v>441</v>
      </c>
      <c r="C558" s="20"/>
      <c r="D558" s="20"/>
      <c r="E558" s="22">
        <v>276.66</v>
      </c>
      <c r="F558" s="22">
        <v>276.66</v>
      </c>
      <c r="G558" s="20"/>
      <c r="H558" s="20"/>
    </row>
    <row r="559" spans="2:8" ht="15" customHeight="1">
      <c r="B559" s="39" t="s">
        <v>442</v>
      </c>
      <c r="C559" s="20"/>
      <c r="D559" s="20"/>
      <c r="E559" s="22">
        <v>484.16</v>
      </c>
      <c r="F559" s="22">
        <v>484.16</v>
      </c>
      <c r="G559" s="20"/>
      <c r="H559" s="20"/>
    </row>
    <row r="560" spans="2:8" ht="15" customHeight="1">
      <c r="B560" s="39" t="s">
        <v>202</v>
      </c>
      <c r="C560" s="20"/>
      <c r="D560" s="20"/>
      <c r="E560" s="21">
        <v>3337.5</v>
      </c>
      <c r="F560" s="21">
        <v>2412.5</v>
      </c>
      <c r="G560" s="22">
        <v>925</v>
      </c>
      <c r="H560" s="20"/>
    </row>
    <row r="561" spans="2:8" ht="15" customHeight="1">
      <c r="B561" s="39" t="s">
        <v>980</v>
      </c>
      <c r="C561" s="20"/>
      <c r="D561" s="20"/>
      <c r="E561" s="21">
        <v>1865</v>
      </c>
      <c r="F561" s="21">
        <v>1865</v>
      </c>
      <c r="G561" s="20"/>
      <c r="H561" s="20"/>
    </row>
    <row r="562" spans="2:8" ht="15" customHeight="1">
      <c r="B562" s="39" t="s">
        <v>981</v>
      </c>
      <c r="C562" s="20"/>
      <c r="D562" s="20"/>
      <c r="E562" s="21">
        <v>16413.34</v>
      </c>
      <c r="F562" s="21">
        <v>16413.34</v>
      </c>
      <c r="G562" s="20"/>
      <c r="H562" s="20"/>
    </row>
    <row r="563" spans="2:8" ht="15" customHeight="1">
      <c r="B563" s="39" t="s">
        <v>982</v>
      </c>
      <c r="C563" s="20"/>
      <c r="D563" s="20"/>
      <c r="E563" s="21">
        <v>4417.5</v>
      </c>
      <c r="F563" s="21">
        <v>4417.5</v>
      </c>
      <c r="G563" s="20"/>
      <c r="H563" s="20"/>
    </row>
    <row r="564" spans="2:8" ht="15" customHeight="1">
      <c r="B564" s="39" t="s">
        <v>443</v>
      </c>
      <c r="C564" s="22">
        <v>257.5</v>
      </c>
      <c r="D564" s="20"/>
      <c r="E564" s="22">
        <v>515</v>
      </c>
      <c r="F564" s="22">
        <v>772.5</v>
      </c>
      <c r="G564" s="20"/>
      <c r="H564" s="20"/>
    </row>
    <row r="565" spans="2:8" ht="15" customHeight="1">
      <c r="B565" s="39" t="s">
        <v>444</v>
      </c>
      <c r="C565" s="22">
        <v>304.17</v>
      </c>
      <c r="D565" s="20"/>
      <c r="E565" s="20"/>
      <c r="F565" s="22">
        <v>304.17</v>
      </c>
      <c r="G565" s="20"/>
      <c r="H565" s="20"/>
    </row>
    <row r="566" spans="2:8" ht="15" customHeight="1">
      <c r="B566" s="39" t="s">
        <v>445</v>
      </c>
      <c r="C566" s="22">
        <v>134.17</v>
      </c>
      <c r="D566" s="20"/>
      <c r="E566" s="20"/>
      <c r="F566" s="20"/>
      <c r="G566" s="22">
        <v>134.17</v>
      </c>
      <c r="H566" s="20"/>
    </row>
    <row r="567" spans="2:8" ht="15" customHeight="1">
      <c r="B567" s="39" t="s">
        <v>203</v>
      </c>
      <c r="C567" s="22">
        <v>222.5</v>
      </c>
      <c r="D567" s="20"/>
      <c r="E567" s="22">
        <v>222.5</v>
      </c>
      <c r="F567" s="22">
        <v>222.5</v>
      </c>
      <c r="G567" s="22">
        <v>222.5</v>
      </c>
      <c r="H567" s="20"/>
    </row>
    <row r="568" spans="2:8" ht="15" customHeight="1">
      <c r="B568" s="39" t="s">
        <v>983</v>
      </c>
      <c r="C568" s="20"/>
      <c r="D568" s="20"/>
      <c r="E568" s="21">
        <v>9925</v>
      </c>
      <c r="F568" s="21">
        <v>9925</v>
      </c>
      <c r="G568" s="20"/>
      <c r="H568" s="20"/>
    </row>
    <row r="569" spans="2:8" ht="15" customHeight="1">
      <c r="B569" s="39" t="s">
        <v>984</v>
      </c>
      <c r="C569" s="20"/>
      <c r="D569" s="20"/>
      <c r="E569" s="21">
        <v>9990</v>
      </c>
      <c r="F569" s="21">
        <v>9990</v>
      </c>
      <c r="G569" s="20"/>
      <c r="H569" s="20"/>
    </row>
    <row r="570" spans="2:8" ht="15" customHeight="1">
      <c r="B570" s="39" t="s">
        <v>446</v>
      </c>
      <c r="C570" s="21">
        <v>1950</v>
      </c>
      <c r="D570" s="20"/>
      <c r="E570" s="20"/>
      <c r="F570" s="20"/>
      <c r="G570" s="21">
        <v>1950</v>
      </c>
      <c r="H570" s="20"/>
    </row>
    <row r="571" spans="2:8" ht="15" customHeight="1">
      <c r="B571" s="39" t="s">
        <v>447</v>
      </c>
      <c r="C571" s="21">
        <v>22050</v>
      </c>
      <c r="D571" s="20"/>
      <c r="E571" s="20"/>
      <c r="F571" s="20"/>
      <c r="G571" s="21">
        <v>22050</v>
      </c>
      <c r="H571" s="20"/>
    </row>
    <row r="572" spans="2:8" ht="15" customHeight="1">
      <c r="B572" s="39" t="s">
        <v>985</v>
      </c>
      <c r="C572" s="20"/>
      <c r="D572" s="20"/>
      <c r="E572" s="21">
        <v>11903.67</v>
      </c>
      <c r="F572" s="21">
        <v>11903.67</v>
      </c>
      <c r="G572" s="20"/>
      <c r="H572" s="20"/>
    </row>
    <row r="573" spans="2:8" ht="15" customHeight="1">
      <c r="B573" s="39" t="s">
        <v>986</v>
      </c>
      <c r="C573" s="20"/>
      <c r="D573" s="20"/>
      <c r="E573" s="22">
        <v>156</v>
      </c>
      <c r="F573" s="22">
        <v>156</v>
      </c>
      <c r="G573" s="20"/>
      <c r="H573" s="20"/>
    </row>
    <row r="574" spans="2:8" ht="15" customHeight="1">
      <c r="B574" s="39" t="s">
        <v>204</v>
      </c>
      <c r="C574" s="20"/>
      <c r="D574" s="20"/>
      <c r="E574" s="22">
        <v>67.5</v>
      </c>
      <c r="F574" s="22">
        <v>67.5</v>
      </c>
      <c r="G574" s="20"/>
      <c r="H574" s="20"/>
    </row>
    <row r="575" spans="2:8" ht="15" customHeight="1">
      <c r="B575" s="39" t="s">
        <v>987</v>
      </c>
      <c r="C575" s="20"/>
      <c r="D575" s="20"/>
      <c r="E575" s="22">
        <v>245</v>
      </c>
      <c r="F575" s="22">
        <v>245</v>
      </c>
      <c r="G575" s="20"/>
      <c r="H575" s="20"/>
    </row>
    <row r="576" spans="2:8" ht="15" customHeight="1">
      <c r="B576" s="39" t="s">
        <v>448</v>
      </c>
      <c r="C576" s="20"/>
      <c r="D576" s="20"/>
      <c r="E576" s="22">
        <v>395</v>
      </c>
      <c r="F576" s="22">
        <v>395</v>
      </c>
      <c r="G576" s="20"/>
      <c r="H576" s="20"/>
    </row>
    <row r="577" spans="2:8" ht="15" customHeight="1">
      <c r="B577" s="39" t="s">
        <v>205</v>
      </c>
      <c r="C577" s="20"/>
      <c r="D577" s="20"/>
      <c r="E577" s="21">
        <v>1416.1</v>
      </c>
      <c r="F577" s="21">
        <v>1416.1</v>
      </c>
      <c r="G577" s="20"/>
      <c r="H577" s="20"/>
    </row>
    <row r="578" spans="2:8" ht="15" customHeight="1">
      <c r="B578" s="39" t="s">
        <v>206</v>
      </c>
      <c r="C578" s="20"/>
      <c r="D578" s="20"/>
      <c r="E578" s="22">
        <v>200.6</v>
      </c>
      <c r="F578" s="22">
        <v>200.6</v>
      </c>
      <c r="G578" s="20"/>
      <c r="H578" s="20"/>
    </row>
    <row r="579" spans="2:8" ht="15" customHeight="1">
      <c r="B579" s="39" t="s">
        <v>988</v>
      </c>
      <c r="C579" s="20"/>
      <c r="D579" s="20"/>
      <c r="E579" s="22">
        <v>87.5</v>
      </c>
      <c r="F579" s="22">
        <v>87.5</v>
      </c>
      <c r="G579" s="20"/>
      <c r="H579" s="20"/>
    </row>
    <row r="580" spans="2:8" ht="15" customHeight="1">
      <c r="B580" s="39" t="s">
        <v>989</v>
      </c>
      <c r="C580" s="20"/>
      <c r="D580" s="20"/>
      <c r="E580" s="22">
        <v>29.67</v>
      </c>
      <c r="F580" s="22">
        <v>29.67</v>
      </c>
      <c r="G580" s="20"/>
      <c r="H580" s="20"/>
    </row>
    <row r="581" spans="2:8" ht="15" customHeight="1">
      <c r="B581" s="39" t="s">
        <v>990</v>
      </c>
      <c r="C581" s="20"/>
      <c r="D581" s="20"/>
      <c r="E581" s="21">
        <v>50799.33</v>
      </c>
      <c r="F581" s="21">
        <v>50799.33</v>
      </c>
      <c r="G581" s="20"/>
      <c r="H581" s="20"/>
    </row>
    <row r="582" spans="2:8" ht="15" customHeight="1">
      <c r="B582" s="39" t="s">
        <v>991</v>
      </c>
      <c r="C582" s="20"/>
      <c r="D582" s="20"/>
      <c r="E582" s="22">
        <v>283.05</v>
      </c>
      <c r="F582" s="22">
        <v>283.05</v>
      </c>
      <c r="G582" s="20"/>
      <c r="H582" s="20"/>
    </row>
    <row r="583" spans="2:8" ht="15" customHeight="1">
      <c r="B583" s="39" t="s">
        <v>992</v>
      </c>
      <c r="C583" s="20"/>
      <c r="D583" s="20"/>
      <c r="E583" s="22">
        <v>355.5</v>
      </c>
      <c r="F583" s="22">
        <v>355.5</v>
      </c>
      <c r="G583" s="20"/>
      <c r="H583" s="20"/>
    </row>
    <row r="584" spans="2:8" ht="15" customHeight="1">
      <c r="B584" s="39" t="s">
        <v>449</v>
      </c>
      <c r="C584" s="20"/>
      <c r="D584" s="20"/>
      <c r="E584" s="22">
        <v>296.1</v>
      </c>
      <c r="F584" s="22">
        <v>296.1</v>
      </c>
      <c r="G584" s="20"/>
      <c r="H584" s="20"/>
    </row>
    <row r="585" spans="2:8" ht="15" customHeight="1">
      <c r="B585" s="39" t="s">
        <v>207</v>
      </c>
      <c r="C585" s="20"/>
      <c r="D585" s="20"/>
      <c r="E585" s="22">
        <v>577.85</v>
      </c>
      <c r="F585" s="22">
        <v>577.85</v>
      </c>
      <c r="G585" s="20"/>
      <c r="H585" s="20"/>
    </row>
    <row r="586" spans="2:8" ht="15" customHeight="1">
      <c r="B586" s="39" t="s">
        <v>208</v>
      </c>
      <c r="C586" s="20"/>
      <c r="D586" s="20"/>
      <c r="E586" s="22">
        <v>952</v>
      </c>
      <c r="F586" s="22">
        <v>952</v>
      </c>
      <c r="G586" s="20"/>
      <c r="H586" s="20"/>
    </row>
    <row r="587" spans="2:8" ht="15" customHeight="1">
      <c r="B587" s="39" t="s">
        <v>450</v>
      </c>
      <c r="C587" s="20"/>
      <c r="D587" s="20"/>
      <c r="E587" s="22">
        <v>342</v>
      </c>
      <c r="F587" s="22">
        <v>342</v>
      </c>
      <c r="G587" s="20"/>
      <c r="H587" s="20"/>
    </row>
    <row r="588" spans="2:8" ht="15" customHeight="1">
      <c r="B588" s="39" t="s">
        <v>993</v>
      </c>
      <c r="C588" s="20"/>
      <c r="D588" s="20"/>
      <c r="E588" s="22">
        <v>42.5</v>
      </c>
      <c r="F588" s="22">
        <v>42.5</v>
      </c>
      <c r="G588" s="20"/>
      <c r="H588" s="20"/>
    </row>
    <row r="589" spans="2:8" ht="15" customHeight="1">
      <c r="B589" s="39" t="s">
        <v>994</v>
      </c>
      <c r="C589" s="20"/>
      <c r="D589" s="20"/>
      <c r="E589" s="21">
        <v>2546.67</v>
      </c>
      <c r="F589" s="21">
        <v>2546.67</v>
      </c>
      <c r="G589" s="20"/>
      <c r="H589" s="20"/>
    </row>
    <row r="590" spans="2:8" ht="15" customHeight="1">
      <c r="B590" s="39" t="s">
        <v>995</v>
      </c>
      <c r="C590" s="20"/>
      <c r="D590" s="20"/>
      <c r="E590" s="22">
        <v>607.17</v>
      </c>
      <c r="F590" s="22">
        <v>607.17</v>
      </c>
      <c r="G590" s="20"/>
      <c r="H590" s="20"/>
    </row>
    <row r="591" spans="2:8" ht="15" customHeight="1">
      <c r="B591" s="39" t="s">
        <v>209</v>
      </c>
      <c r="C591" s="21">
        <v>4021.47</v>
      </c>
      <c r="D591" s="20"/>
      <c r="E591" s="20"/>
      <c r="F591" s="21">
        <v>4021.47</v>
      </c>
      <c r="G591" s="20"/>
      <c r="H591" s="20"/>
    </row>
    <row r="592" spans="2:8" ht="15" customHeight="1">
      <c r="B592" s="39" t="s">
        <v>996</v>
      </c>
      <c r="C592" s="20"/>
      <c r="D592" s="20"/>
      <c r="E592" s="22">
        <v>502.5</v>
      </c>
      <c r="F592" s="22">
        <v>502.5</v>
      </c>
      <c r="G592" s="20"/>
      <c r="H592" s="20"/>
    </row>
    <row r="593" spans="2:8" ht="15" customHeight="1">
      <c r="B593" s="39" t="s">
        <v>451</v>
      </c>
      <c r="C593" s="20"/>
      <c r="D593" s="20"/>
      <c r="E593" s="22">
        <v>199.33</v>
      </c>
      <c r="F593" s="22">
        <v>199.33</v>
      </c>
      <c r="G593" s="20"/>
      <c r="H593" s="20"/>
    </row>
    <row r="594" spans="2:8" ht="15" customHeight="1">
      <c r="B594" s="39" t="s">
        <v>997</v>
      </c>
      <c r="C594" s="20"/>
      <c r="D594" s="20"/>
      <c r="E594" s="21">
        <v>1001.5</v>
      </c>
      <c r="F594" s="21">
        <v>1001.5</v>
      </c>
      <c r="G594" s="20"/>
      <c r="H594" s="20"/>
    </row>
    <row r="595" spans="2:8" ht="15" customHeight="1">
      <c r="B595" s="39" t="s">
        <v>998</v>
      </c>
      <c r="C595" s="20"/>
      <c r="D595" s="20"/>
      <c r="E595" s="22">
        <v>90.83</v>
      </c>
      <c r="F595" s="22">
        <v>90.83</v>
      </c>
      <c r="G595" s="20"/>
      <c r="H595" s="20"/>
    </row>
    <row r="596" spans="2:8" ht="15" customHeight="1">
      <c r="B596" s="39" t="s">
        <v>452</v>
      </c>
      <c r="C596" s="20"/>
      <c r="D596" s="20"/>
      <c r="E596" s="22">
        <v>854.48</v>
      </c>
      <c r="F596" s="22">
        <v>854.48</v>
      </c>
      <c r="G596" s="20"/>
      <c r="H596" s="20"/>
    </row>
    <row r="597" spans="2:8" ht="15" customHeight="1">
      <c r="B597" s="39" t="s">
        <v>453</v>
      </c>
      <c r="C597" s="20"/>
      <c r="D597" s="20"/>
      <c r="E597" s="21">
        <v>2724.5</v>
      </c>
      <c r="F597" s="21">
        <v>2724.5</v>
      </c>
      <c r="G597" s="20"/>
      <c r="H597" s="20"/>
    </row>
    <row r="598" spans="2:8" ht="15" customHeight="1">
      <c r="B598" s="39" t="s">
        <v>454</v>
      </c>
      <c r="C598" s="20"/>
      <c r="D598" s="20"/>
      <c r="E598" s="22">
        <v>137.5</v>
      </c>
      <c r="F598" s="22">
        <v>137.5</v>
      </c>
      <c r="G598" s="20"/>
      <c r="H598" s="20"/>
    </row>
    <row r="599" spans="2:8" ht="15" customHeight="1">
      <c r="B599" s="39" t="s">
        <v>210</v>
      </c>
      <c r="C599" s="21">
        <v>3758.64</v>
      </c>
      <c r="D599" s="20"/>
      <c r="E599" s="21">
        <v>23417.88</v>
      </c>
      <c r="F599" s="21">
        <v>22151.94</v>
      </c>
      <c r="G599" s="21">
        <v>5024.58</v>
      </c>
      <c r="H599" s="20"/>
    </row>
    <row r="600" spans="2:8" ht="15" customHeight="1">
      <c r="B600" s="39" t="s">
        <v>999</v>
      </c>
      <c r="C600" s="20"/>
      <c r="D600" s="20"/>
      <c r="E600" s="22">
        <v>182.5</v>
      </c>
      <c r="F600" s="22">
        <v>182.5</v>
      </c>
      <c r="G600" s="20"/>
      <c r="H600" s="20"/>
    </row>
    <row r="601" spans="2:8" ht="15" customHeight="1">
      <c r="B601" s="39" t="s">
        <v>1000</v>
      </c>
      <c r="C601" s="20"/>
      <c r="D601" s="20"/>
      <c r="E601" s="21">
        <v>1333.33</v>
      </c>
      <c r="F601" s="21">
        <v>1333.33</v>
      </c>
      <c r="G601" s="20"/>
      <c r="H601" s="20"/>
    </row>
    <row r="602" spans="2:8" ht="15" customHeight="1">
      <c r="B602" s="39" t="s">
        <v>455</v>
      </c>
      <c r="C602" s="21">
        <v>3726.67</v>
      </c>
      <c r="D602" s="20"/>
      <c r="E602" s="20"/>
      <c r="F602" s="20"/>
      <c r="G602" s="21">
        <v>3726.67</v>
      </c>
      <c r="H602" s="20"/>
    </row>
    <row r="603" spans="2:8" ht="15" customHeight="1">
      <c r="B603" s="39" t="s">
        <v>1001</v>
      </c>
      <c r="C603" s="20"/>
      <c r="D603" s="20"/>
      <c r="E603" s="22">
        <v>101.67</v>
      </c>
      <c r="F603" s="22">
        <v>101.67</v>
      </c>
      <c r="G603" s="20"/>
      <c r="H603" s="20"/>
    </row>
    <row r="604" spans="2:8" ht="15" customHeight="1">
      <c r="B604" s="39" t="s">
        <v>1002</v>
      </c>
      <c r="C604" s="20"/>
      <c r="D604" s="20"/>
      <c r="E604" s="21">
        <v>6864.42</v>
      </c>
      <c r="F604" s="21">
        <v>6864.42</v>
      </c>
      <c r="G604" s="20"/>
      <c r="H604" s="20"/>
    </row>
    <row r="605" spans="2:8" ht="15" customHeight="1">
      <c r="B605" s="39" t="s">
        <v>456</v>
      </c>
      <c r="C605" s="20"/>
      <c r="D605" s="20"/>
      <c r="E605" s="21">
        <v>3660.83</v>
      </c>
      <c r="F605" s="21">
        <v>3660.83</v>
      </c>
      <c r="G605" s="20"/>
      <c r="H605" s="20"/>
    </row>
    <row r="606" spans="2:8" ht="15" customHeight="1">
      <c r="B606" s="39" t="s">
        <v>1003</v>
      </c>
      <c r="C606" s="20"/>
      <c r="D606" s="20"/>
      <c r="E606" s="22">
        <v>157.5</v>
      </c>
      <c r="F606" s="22">
        <v>157.5</v>
      </c>
      <c r="G606" s="20"/>
      <c r="H606" s="20"/>
    </row>
    <row r="607" spans="2:8" ht="15" customHeight="1">
      <c r="B607" s="39" t="s">
        <v>1004</v>
      </c>
      <c r="C607" s="20"/>
      <c r="D607" s="20"/>
      <c r="E607" s="21">
        <v>4182.5</v>
      </c>
      <c r="F607" s="21">
        <v>4182.5</v>
      </c>
      <c r="G607" s="20"/>
      <c r="H607" s="20"/>
    </row>
    <row r="608" spans="2:8" ht="15" customHeight="1">
      <c r="B608" s="39" t="s">
        <v>1005</v>
      </c>
      <c r="C608" s="20"/>
      <c r="D608" s="20"/>
      <c r="E608" s="22">
        <v>765</v>
      </c>
      <c r="F608" s="22">
        <v>765</v>
      </c>
      <c r="G608" s="20"/>
      <c r="H608" s="20"/>
    </row>
    <row r="609" spans="2:8" ht="15" customHeight="1">
      <c r="B609" s="39" t="s">
        <v>1006</v>
      </c>
      <c r="C609" s="20"/>
      <c r="D609" s="20"/>
      <c r="E609" s="22">
        <v>270</v>
      </c>
      <c r="F609" s="22">
        <v>270</v>
      </c>
      <c r="G609" s="20"/>
      <c r="H609" s="20"/>
    </row>
    <row r="610" spans="2:8" ht="15" customHeight="1">
      <c r="B610" s="39" t="s">
        <v>457</v>
      </c>
      <c r="C610" s="20"/>
      <c r="D610" s="20"/>
      <c r="E610" s="21">
        <v>1683.33</v>
      </c>
      <c r="F610" s="21">
        <v>1683.33</v>
      </c>
      <c r="G610" s="20"/>
      <c r="H610" s="20"/>
    </row>
    <row r="611" spans="2:8" ht="15" customHeight="1">
      <c r="B611" s="39" t="s">
        <v>1007</v>
      </c>
      <c r="C611" s="20"/>
      <c r="D611" s="20"/>
      <c r="E611" s="22">
        <v>398</v>
      </c>
      <c r="F611" s="22">
        <v>398</v>
      </c>
      <c r="G611" s="20"/>
      <c r="H611" s="20"/>
    </row>
    <row r="612" spans="2:8" ht="15" customHeight="1">
      <c r="B612" s="39" t="s">
        <v>1008</v>
      </c>
      <c r="C612" s="20"/>
      <c r="D612" s="20"/>
      <c r="E612" s="22">
        <v>410.83</v>
      </c>
      <c r="F612" s="22">
        <v>410.83</v>
      </c>
      <c r="G612" s="20"/>
      <c r="H612" s="20"/>
    </row>
    <row r="613" spans="2:8" ht="15" customHeight="1">
      <c r="B613" s="39" t="s">
        <v>1009</v>
      </c>
      <c r="C613" s="20"/>
      <c r="D613" s="20"/>
      <c r="E613" s="22">
        <v>840</v>
      </c>
      <c r="F613" s="22">
        <v>812.86</v>
      </c>
      <c r="G613" s="22">
        <v>27.14</v>
      </c>
      <c r="H613" s="20"/>
    </row>
    <row r="614" spans="2:8" ht="15" customHeight="1">
      <c r="B614" s="39" t="s">
        <v>1010</v>
      </c>
      <c r="C614" s="20"/>
      <c r="D614" s="20"/>
      <c r="E614" s="21">
        <v>2052</v>
      </c>
      <c r="F614" s="21">
        <v>2052</v>
      </c>
      <c r="G614" s="20"/>
      <c r="H614" s="20"/>
    </row>
    <row r="615" spans="2:8" ht="15" customHeight="1">
      <c r="B615" s="39" t="s">
        <v>1011</v>
      </c>
      <c r="C615" s="20"/>
      <c r="D615" s="20"/>
      <c r="E615" s="21">
        <v>2500</v>
      </c>
      <c r="F615" s="21">
        <v>2500</v>
      </c>
      <c r="G615" s="20"/>
      <c r="H615" s="20"/>
    </row>
    <row r="616" spans="2:8" ht="15" customHeight="1">
      <c r="B616" s="39" t="s">
        <v>458</v>
      </c>
      <c r="C616" s="22">
        <v>296.67</v>
      </c>
      <c r="D616" s="20"/>
      <c r="E616" s="20"/>
      <c r="F616" s="22">
        <v>296.67</v>
      </c>
      <c r="G616" s="20"/>
      <c r="H616" s="20"/>
    </row>
    <row r="617" spans="2:8" ht="15" customHeight="1">
      <c r="B617" s="39" t="s">
        <v>459</v>
      </c>
      <c r="C617" s="20"/>
      <c r="D617" s="20"/>
      <c r="E617" s="21">
        <v>1125</v>
      </c>
      <c r="F617" s="21">
        <v>1125</v>
      </c>
      <c r="G617" s="20"/>
      <c r="H617" s="20"/>
    </row>
    <row r="618" spans="2:8" ht="15" customHeight="1">
      <c r="B618" s="39" t="s">
        <v>1012</v>
      </c>
      <c r="C618" s="20"/>
      <c r="D618" s="20"/>
      <c r="E618" s="21">
        <v>100800</v>
      </c>
      <c r="F618" s="21">
        <v>100800</v>
      </c>
      <c r="G618" s="20"/>
      <c r="H618" s="20"/>
    </row>
    <row r="619" spans="2:8" ht="15" customHeight="1">
      <c r="B619" s="39" t="s">
        <v>1013</v>
      </c>
      <c r="C619" s="20"/>
      <c r="D619" s="20"/>
      <c r="E619" s="21">
        <v>200000</v>
      </c>
      <c r="F619" s="21">
        <v>200000</v>
      </c>
      <c r="G619" s="20"/>
      <c r="H619" s="20"/>
    </row>
    <row r="620" spans="2:8" ht="15" customHeight="1">
      <c r="B620" s="39" t="s">
        <v>1014</v>
      </c>
      <c r="C620" s="20"/>
      <c r="D620" s="20"/>
      <c r="E620" s="22">
        <v>92</v>
      </c>
      <c r="F620" s="22">
        <v>92</v>
      </c>
      <c r="G620" s="20"/>
      <c r="H620" s="20"/>
    </row>
    <row r="621" spans="2:8" ht="15" customHeight="1">
      <c r="B621" s="39" t="s">
        <v>1015</v>
      </c>
      <c r="C621" s="20"/>
      <c r="D621" s="20"/>
      <c r="E621" s="21">
        <v>8350</v>
      </c>
      <c r="F621" s="21">
        <v>8350</v>
      </c>
      <c r="G621" s="20"/>
      <c r="H621" s="20"/>
    </row>
    <row r="622" spans="2:8" ht="15" customHeight="1">
      <c r="B622" s="39" t="s">
        <v>1016</v>
      </c>
      <c r="C622" s="20"/>
      <c r="D622" s="20"/>
      <c r="E622" s="22">
        <v>214</v>
      </c>
      <c r="F622" s="22">
        <v>214</v>
      </c>
      <c r="G622" s="20"/>
      <c r="H622" s="20"/>
    </row>
    <row r="623" spans="2:8" ht="15" customHeight="1">
      <c r="B623" s="39" t="s">
        <v>1017</v>
      </c>
      <c r="C623" s="20"/>
      <c r="D623" s="20"/>
      <c r="E623" s="21">
        <v>1150</v>
      </c>
      <c r="F623" s="21">
        <v>1150</v>
      </c>
      <c r="G623" s="20"/>
      <c r="H623" s="20"/>
    </row>
    <row r="624" spans="2:8" ht="15" customHeight="1">
      <c r="B624" s="39" t="s">
        <v>1018</v>
      </c>
      <c r="C624" s="20"/>
      <c r="D624" s="20"/>
      <c r="E624" s="21">
        <v>13883.33</v>
      </c>
      <c r="F624" s="21">
        <v>13883.33</v>
      </c>
      <c r="G624" s="20"/>
      <c r="H624" s="20"/>
    </row>
    <row r="625" spans="2:8" ht="15" customHeight="1">
      <c r="B625" s="39" t="s">
        <v>1019</v>
      </c>
      <c r="C625" s="20"/>
      <c r="D625" s="20"/>
      <c r="E625" s="21">
        <v>2327.5</v>
      </c>
      <c r="F625" s="21">
        <v>2327.5</v>
      </c>
      <c r="G625" s="20"/>
      <c r="H625" s="20"/>
    </row>
    <row r="626" spans="2:8" ht="15" customHeight="1">
      <c r="B626" s="39" t="s">
        <v>460</v>
      </c>
      <c r="C626" s="20"/>
      <c r="D626" s="20"/>
      <c r="E626" s="21">
        <v>1583.33</v>
      </c>
      <c r="F626" s="21">
        <v>1583.33</v>
      </c>
      <c r="G626" s="20"/>
      <c r="H626" s="20"/>
    </row>
    <row r="627" spans="2:8" ht="15" customHeight="1">
      <c r="B627" s="39" t="s">
        <v>211</v>
      </c>
      <c r="C627" s="21">
        <v>1184.17</v>
      </c>
      <c r="D627" s="20"/>
      <c r="E627" s="20"/>
      <c r="F627" s="21">
        <v>1184.17</v>
      </c>
      <c r="G627" s="20"/>
      <c r="H627" s="20"/>
    </row>
    <row r="628" spans="2:8" ht="15" customHeight="1">
      <c r="B628" s="39" t="s">
        <v>1020</v>
      </c>
      <c r="C628" s="20"/>
      <c r="D628" s="20"/>
      <c r="E628" s="21">
        <v>10475</v>
      </c>
      <c r="F628" s="21">
        <v>10475</v>
      </c>
      <c r="G628" s="20"/>
      <c r="H628" s="20"/>
    </row>
    <row r="629" spans="2:8" ht="15" customHeight="1">
      <c r="B629" s="39" t="s">
        <v>212</v>
      </c>
      <c r="C629" s="21">
        <v>70000</v>
      </c>
      <c r="D629" s="20"/>
      <c r="E629" s="20"/>
      <c r="F629" s="21">
        <v>70000</v>
      </c>
      <c r="G629" s="20"/>
      <c r="H629" s="20"/>
    </row>
    <row r="630" spans="2:8" ht="15" customHeight="1">
      <c r="B630" s="39" t="s">
        <v>1021</v>
      </c>
      <c r="C630" s="20"/>
      <c r="D630" s="20"/>
      <c r="E630" s="21">
        <v>119300</v>
      </c>
      <c r="F630" s="21">
        <v>119300</v>
      </c>
      <c r="G630" s="20"/>
      <c r="H630" s="20"/>
    </row>
    <row r="631" spans="2:8" ht="15" customHeight="1">
      <c r="B631" s="39" t="s">
        <v>1022</v>
      </c>
      <c r="C631" s="20"/>
      <c r="D631" s="20"/>
      <c r="E631" s="21">
        <v>12660</v>
      </c>
      <c r="F631" s="21">
        <v>12660</v>
      </c>
      <c r="G631" s="20"/>
      <c r="H631" s="20"/>
    </row>
    <row r="632" spans="2:8" ht="15" customHeight="1">
      <c r="B632" s="39" t="s">
        <v>1023</v>
      </c>
      <c r="C632" s="20"/>
      <c r="D632" s="20"/>
      <c r="E632" s="22">
        <v>280.4</v>
      </c>
      <c r="F632" s="22">
        <v>280.4</v>
      </c>
      <c r="G632" s="20"/>
      <c r="H632" s="20"/>
    </row>
    <row r="633" spans="2:8" ht="15" customHeight="1">
      <c r="B633" s="39" t="s">
        <v>461</v>
      </c>
      <c r="C633" s="20"/>
      <c r="D633" s="20"/>
      <c r="E633" s="21">
        <v>17900</v>
      </c>
      <c r="F633" s="21">
        <v>17900</v>
      </c>
      <c r="G633" s="20"/>
      <c r="H633" s="20"/>
    </row>
    <row r="634" spans="2:8" ht="15" customHeight="1">
      <c r="B634" s="39" t="s">
        <v>1024</v>
      </c>
      <c r="C634" s="20"/>
      <c r="D634" s="20"/>
      <c r="E634" s="21">
        <v>3000</v>
      </c>
      <c r="F634" s="21">
        <v>3000</v>
      </c>
      <c r="G634" s="20"/>
      <c r="H634" s="20"/>
    </row>
    <row r="635" spans="2:8" ht="15" customHeight="1">
      <c r="B635" s="39" t="s">
        <v>1025</v>
      </c>
      <c r="C635" s="20"/>
      <c r="D635" s="20"/>
      <c r="E635" s="22">
        <v>250</v>
      </c>
      <c r="F635" s="22">
        <v>250</v>
      </c>
      <c r="G635" s="20"/>
      <c r="H635" s="20"/>
    </row>
    <row r="636" spans="2:8" ht="15" customHeight="1">
      <c r="B636" s="39" t="s">
        <v>1026</v>
      </c>
      <c r="C636" s="20"/>
      <c r="D636" s="20"/>
      <c r="E636" s="22">
        <v>60</v>
      </c>
      <c r="F636" s="20"/>
      <c r="G636" s="22">
        <v>60</v>
      </c>
      <c r="H636" s="20"/>
    </row>
    <row r="637" spans="2:8" ht="15" customHeight="1">
      <c r="B637" s="39" t="s">
        <v>462</v>
      </c>
      <c r="C637" s="20"/>
      <c r="D637" s="20"/>
      <c r="E637" s="22">
        <v>883.33</v>
      </c>
      <c r="F637" s="22">
        <v>883.33</v>
      </c>
      <c r="G637" s="20"/>
      <c r="H637" s="20"/>
    </row>
    <row r="638" spans="2:8" ht="15" customHeight="1">
      <c r="B638" s="39" t="s">
        <v>1027</v>
      </c>
      <c r="C638" s="20"/>
      <c r="D638" s="20"/>
      <c r="E638" s="22">
        <v>288.33</v>
      </c>
      <c r="F638" s="22">
        <v>288.33</v>
      </c>
      <c r="G638" s="20"/>
      <c r="H638" s="20"/>
    </row>
    <row r="639" spans="2:8" ht="15" customHeight="1">
      <c r="B639" s="39" t="s">
        <v>1028</v>
      </c>
      <c r="C639" s="20"/>
      <c r="D639" s="20"/>
      <c r="E639" s="22">
        <v>565.83</v>
      </c>
      <c r="F639" s="22">
        <v>565.83</v>
      </c>
      <c r="G639" s="20"/>
      <c r="H639" s="20"/>
    </row>
    <row r="640" spans="2:8" ht="15" customHeight="1">
      <c r="B640" s="39" t="s">
        <v>463</v>
      </c>
      <c r="C640" s="22">
        <v>240</v>
      </c>
      <c r="D640" s="20"/>
      <c r="E640" s="20"/>
      <c r="F640" s="20"/>
      <c r="G640" s="22">
        <v>240</v>
      </c>
      <c r="H640" s="20"/>
    </row>
    <row r="641" spans="2:8" ht="15" customHeight="1">
      <c r="B641" s="39" t="s">
        <v>464</v>
      </c>
      <c r="C641" s="22">
        <v>440.83</v>
      </c>
      <c r="D641" s="20"/>
      <c r="E641" s="21">
        <v>1570.83</v>
      </c>
      <c r="F641" s="21">
        <v>1310.83</v>
      </c>
      <c r="G641" s="22">
        <v>700.83</v>
      </c>
      <c r="H641" s="20"/>
    </row>
    <row r="642" spans="2:8" ht="15" customHeight="1">
      <c r="B642" s="39" t="s">
        <v>1029</v>
      </c>
      <c r="C642" s="20"/>
      <c r="D642" s="20"/>
      <c r="E642" s="21">
        <v>3374.17</v>
      </c>
      <c r="F642" s="21">
        <v>3374.17</v>
      </c>
      <c r="G642" s="20"/>
      <c r="H642" s="20"/>
    </row>
    <row r="643" spans="2:8" ht="15" customHeight="1">
      <c r="B643" s="39" t="s">
        <v>213</v>
      </c>
      <c r="C643" s="22">
        <v>431.67</v>
      </c>
      <c r="D643" s="20"/>
      <c r="E643" s="20"/>
      <c r="F643" s="20"/>
      <c r="G643" s="22">
        <v>431.67</v>
      </c>
      <c r="H643" s="20"/>
    </row>
    <row r="644" spans="2:8" ht="15" customHeight="1">
      <c r="B644" s="39" t="s">
        <v>1030</v>
      </c>
      <c r="C644" s="20"/>
      <c r="D644" s="20"/>
      <c r="E644" s="21">
        <v>1238.33</v>
      </c>
      <c r="F644" s="21">
        <v>1238.33</v>
      </c>
      <c r="G644" s="20"/>
      <c r="H644" s="20"/>
    </row>
    <row r="645" spans="2:8" ht="15" customHeight="1">
      <c r="B645" s="39" t="s">
        <v>1031</v>
      </c>
      <c r="C645" s="20"/>
      <c r="D645" s="20"/>
      <c r="E645" s="22">
        <v>243.33</v>
      </c>
      <c r="F645" s="20"/>
      <c r="G645" s="22">
        <v>243.33</v>
      </c>
      <c r="H645" s="20"/>
    </row>
    <row r="646" spans="2:8" ht="15" customHeight="1">
      <c r="B646" s="39" t="s">
        <v>1032</v>
      </c>
      <c r="C646" s="20"/>
      <c r="D646" s="20"/>
      <c r="E646" s="21">
        <v>37682.37</v>
      </c>
      <c r="F646" s="21">
        <v>37682.37</v>
      </c>
      <c r="G646" s="20"/>
      <c r="H646" s="20"/>
    </row>
    <row r="647" spans="2:8" ht="15" customHeight="1">
      <c r="B647" s="39" t="s">
        <v>465</v>
      </c>
      <c r="C647" s="20"/>
      <c r="D647" s="20"/>
      <c r="E647" s="21">
        <v>12014.16</v>
      </c>
      <c r="F647" s="21">
        <v>12014.16</v>
      </c>
      <c r="G647" s="20"/>
      <c r="H647" s="20"/>
    </row>
    <row r="648" spans="2:8" ht="15" customHeight="1">
      <c r="B648" s="39" t="s">
        <v>1033</v>
      </c>
      <c r="C648" s="20"/>
      <c r="D648" s="20"/>
      <c r="E648" s="21">
        <v>16434.83</v>
      </c>
      <c r="F648" s="21">
        <v>16434.83</v>
      </c>
      <c r="G648" s="20"/>
      <c r="H648" s="20"/>
    </row>
    <row r="649" spans="2:8" ht="15" customHeight="1">
      <c r="B649" s="39" t="s">
        <v>1034</v>
      </c>
      <c r="C649" s="20"/>
      <c r="D649" s="20"/>
      <c r="E649" s="21">
        <v>1485</v>
      </c>
      <c r="F649" s="21">
        <v>1485</v>
      </c>
      <c r="G649" s="20"/>
      <c r="H649" s="20"/>
    </row>
    <row r="650" spans="2:8" ht="15" customHeight="1">
      <c r="B650" s="39" t="s">
        <v>1035</v>
      </c>
      <c r="C650" s="20"/>
      <c r="D650" s="20"/>
      <c r="E650" s="21">
        <v>1822.5</v>
      </c>
      <c r="F650" s="21">
        <v>1822.5</v>
      </c>
      <c r="G650" s="20"/>
      <c r="H650" s="20"/>
    </row>
    <row r="651" spans="2:8" ht="15" customHeight="1">
      <c r="B651" s="39" t="s">
        <v>1036</v>
      </c>
      <c r="C651" s="20"/>
      <c r="D651" s="20"/>
      <c r="E651" s="22">
        <v>270.83</v>
      </c>
      <c r="F651" s="22">
        <v>270.83</v>
      </c>
      <c r="G651" s="20"/>
      <c r="H651" s="20"/>
    </row>
    <row r="652" spans="2:8" ht="15" customHeight="1">
      <c r="B652" s="39" t="s">
        <v>1037</v>
      </c>
      <c r="C652" s="20"/>
      <c r="D652" s="20"/>
      <c r="E652" s="21">
        <v>7500</v>
      </c>
      <c r="F652" s="21">
        <v>7500</v>
      </c>
      <c r="G652" s="20"/>
      <c r="H652" s="20"/>
    </row>
    <row r="653" spans="2:8" ht="15" customHeight="1">
      <c r="B653" s="39" t="s">
        <v>466</v>
      </c>
      <c r="C653" s="21">
        <v>75366.25</v>
      </c>
      <c r="D653" s="20"/>
      <c r="E653" s="21">
        <v>153799.23</v>
      </c>
      <c r="F653" s="21">
        <v>143783.13</v>
      </c>
      <c r="G653" s="21">
        <v>85382.35</v>
      </c>
      <c r="H653" s="20"/>
    </row>
    <row r="654" spans="2:8" ht="15" customHeight="1">
      <c r="B654" s="39" t="s">
        <v>467</v>
      </c>
      <c r="C654" s="20"/>
      <c r="D654" s="20"/>
      <c r="E654" s="22">
        <v>166.67</v>
      </c>
      <c r="F654" s="22">
        <v>166.67</v>
      </c>
      <c r="G654" s="20"/>
      <c r="H654" s="20"/>
    </row>
    <row r="655" spans="2:8" ht="15" customHeight="1">
      <c r="B655" s="39" t="s">
        <v>468</v>
      </c>
      <c r="C655" s="22">
        <v>125</v>
      </c>
      <c r="D655" s="20"/>
      <c r="E655" s="22">
        <v>207.5</v>
      </c>
      <c r="F655" s="22">
        <v>332.5</v>
      </c>
      <c r="G655" s="20"/>
      <c r="H655" s="20"/>
    </row>
    <row r="656" spans="2:8" ht="15" customHeight="1">
      <c r="B656" s="39" t="s">
        <v>469</v>
      </c>
      <c r="C656" s="20"/>
      <c r="D656" s="20"/>
      <c r="E656" s="22">
        <v>208.4</v>
      </c>
      <c r="F656" s="22">
        <v>208.4</v>
      </c>
      <c r="G656" s="20"/>
      <c r="H656" s="20"/>
    </row>
    <row r="657" spans="2:8" ht="15" customHeight="1">
      <c r="B657" s="39" t="s">
        <v>1038</v>
      </c>
      <c r="C657" s="20"/>
      <c r="D657" s="20"/>
      <c r="E657" s="21">
        <v>3904.17</v>
      </c>
      <c r="F657" s="21">
        <v>3904.17</v>
      </c>
      <c r="G657" s="20"/>
      <c r="H657" s="20"/>
    </row>
    <row r="658" spans="2:8" ht="15" customHeight="1">
      <c r="B658" s="39" t="s">
        <v>470</v>
      </c>
      <c r="C658" s="20"/>
      <c r="D658" s="20"/>
      <c r="E658" s="22">
        <v>492.5</v>
      </c>
      <c r="F658" s="22">
        <v>492.5</v>
      </c>
      <c r="G658" s="20"/>
      <c r="H658" s="20"/>
    </row>
    <row r="659" spans="2:8" ht="15" customHeight="1">
      <c r="B659" s="39" t="s">
        <v>214</v>
      </c>
      <c r="C659" s="22">
        <v>142.5</v>
      </c>
      <c r="D659" s="20"/>
      <c r="E659" s="20"/>
      <c r="F659" s="22">
        <v>142.5</v>
      </c>
      <c r="G659" s="20"/>
      <c r="H659" s="20"/>
    </row>
    <row r="660" spans="2:8" ht="15" customHeight="1">
      <c r="B660" s="39" t="s">
        <v>215</v>
      </c>
      <c r="C660" s="20"/>
      <c r="D660" s="20"/>
      <c r="E660" s="22">
        <v>204</v>
      </c>
      <c r="F660" s="22">
        <v>204</v>
      </c>
      <c r="G660" s="20"/>
      <c r="H660" s="20"/>
    </row>
    <row r="661" spans="2:8" ht="15" customHeight="1">
      <c r="B661" s="39" t="s">
        <v>1039</v>
      </c>
      <c r="C661" s="20"/>
      <c r="D661" s="20"/>
      <c r="E661" s="22">
        <v>178</v>
      </c>
      <c r="F661" s="22">
        <v>178</v>
      </c>
      <c r="G661" s="20"/>
      <c r="H661" s="20"/>
    </row>
    <row r="662" spans="2:8" ht="15" customHeight="1">
      <c r="B662" s="39" t="s">
        <v>1040</v>
      </c>
      <c r="C662" s="20"/>
      <c r="D662" s="20"/>
      <c r="E662" s="21">
        <v>1044.67</v>
      </c>
      <c r="F662" s="21">
        <v>1044.67</v>
      </c>
      <c r="G662" s="20"/>
      <c r="H662" s="20"/>
    </row>
    <row r="663" spans="2:8" ht="15" customHeight="1">
      <c r="B663" s="39" t="s">
        <v>1041</v>
      </c>
      <c r="C663" s="20"/>
      <c r="D663" s="20"/>
      <c r="E663" s="22">
        <v>250</v>
      </c>
      <c r="F663" s="22">
        <v>250</v>
      </c>
      <c r="G663" s="20"/>
      <c r="H663" s="20"/>
    </row>
    <row r="664" spans="2:8" ht="15" customHeight="1">
      <c r="B664" s="39" t="s">
        <v>1042</v>
      </c>
      <c r="C664" s="20"/>
      <c r="D664" s="20"/>
      <c r="E664" s="22">
        <v>316.67</v>
      </c>
      <c r="F664" s="22">
        <v>316.67</v>
      </c>
      <c r="G664" s="20"/>
      <c r="H664" s="20"/>
    </row>
    <row r="665" spans="2:8" ht="15" customHeight="1">
      <c r="B665" s="39" t="s">
        <v>1043</v>
      </c>
      <c r="C665" s="20"/>
      <c r="D665" s="20"/>
      <c r="E665" s="22">
        <v>500</v>
      </c>
      <c r="F665" s="22">
        <v>500</v>
      </c>
      <c r="G665" s="20"/>
      <c r="H665" s="20"/>
    </row>
    <row r="666" spans="2:8" ht="15" customHeight="1">
      <c r="B666" s="39" t="s">
        <v>216</v>
      </c>
      <c r="C666" s="20"/>
      <c r="D666" s="20"/>
      <c r="E666" s="22">
        <v>667.33</v>
      </c>
      <c r="F666" s="22">
        <v>667.33</v>
      </c>
      <c r="G666" s="20"/>
      <c r="H666" s="20"/>
    </row>
    <row r="667" spans="2:8" ht="15" customHeight="1">
      <c r="B667" s="39" t="s">
        <v>1044</v>
      </c>
      <c r="C667" s="20"/>
      <c r="D667" s="20"/>
      <c r="E667" s="21">
        <v>1516.67</v>
      </c>
      <c r="F667" s="21">
        <v>1516.67</v>
      </c>
      <c r="G667" s="20"/>
      <c r="H667" s="20"/>
    </row>
    <row r="668" spans="2:8" ht="15" customHeight="1">
      <c r="B668" s="39" t="s">
        <v>217</v>
      </c>
      <c r="C668" s="20"/>
      <c r="D668" s="20"/>
      <c r="E668" s="21">
        <v>1562.92</v>
      </c>
      <c r="F668" s="21">
        <v>1562.92</v>
      </c>
      <c r="G668" s="20"/>
      <c r="H668" s="20"/>
    </row>
    <row r="669" spans="2:8" ht="15" customHeight="1">
      <c r="B669" s="39" t="s">
        <v>218</v>
      </c>
      <c r="C669" s="20"/>
      <c r="D669" s="20"/>
      <c r="E669" s="22">
        <v>433.33</v>
      </c>
      <c r="F669" s="20"/>
      <c r="G669" s="22">
        <v>433.33</v>
      </c>
      <c r="H669" s="20"/>
    </row>
    <row r="670" spans="2:8" ht="15" customHeight="1">
      <c r="B670" s="39" t="s">
        <v>219</v>
      </c>
      <c r="C670" s="20"/>
      <c r="D670" s="20"/>
      <c r="E670" s="22">
        <v>66.67</v>
      </c>
      <c r="F670" s="22">
        <v>50</v>
      </c>
      <c r="G670" s="22">
        <v>16.67</v>
      </c>
      <c r="H670" s="20"/>
    </row>
    <row r="671" spans="2:8" ht="15" customHeight="1">
      <c r="B671" s="39" t="s">
        <v>1045</v>
      </c>
      <c r="C671" s="20"/>
      <c r="D671" s="20"/>
      <c r="E671" s="22">
        <v>263.62</v>
      </c>
      <c r="F671" s="22">
        <v>180.29</v>
      </c>
      <c r="G671" s="22">
        <v>83.33</v>
      </c>
      <c r="H671" s="20"/>
    </row>
    <row r="672" spans="2:8" ht="15" customHeight="1">
      <c r="B672" s="39" t="s">
        <v>1046</v>
      </c>
      <c r="C672" s="20"/>
      <c r="D672" s="20"/>
      <c r="E672" s="21">
        <v>3784.72</v>
      </c>
      <c r="F672" s="21">
        <v>3784.72</v>
      </c>
      <c r="G672" s="20"/>
      <c r="H672" s="20"/>
    </row>
    <row r="673" spans="2:8" ht="15" customHeight="1">
      <c r="B673" s="39" t="s">
        <v>1047</v>
      </c>
      <c r="C673" s="20"/>
      <c r="D673" s="20"/>
      <c r="E673" s="21">
        <v>3521.9</v>
      </c>
      <c r="F673" s="21">
        <v>3521.9</v>
      </c>
      <c r="G673" s="20"/>
      <c r="H673" s="20"/>
    </row>
    <row r="674" spans="2:8" ht="15" customHeight="1">
      <c r="B674" s="39" t="s">
        <v>1048</v>
      </c>
      <c r="C674" s="20"/>
      <c r="D674" s="20"/>
      <c r="E674" s="22">
        <v>885.35</v>
      </c>
      <c r="F674" s="22">
        <v>885.35</v>
      </c>
      <c r="G674" s="20"/>
      <c r="H674" s="20"/>
    </row>
    <row r="675" spans="2:8" ht="15" customHeight="1">
      <c r="B675" s="39" t="s">
        <v>1049</v>
      </c>
      <c r="C675" s="20"/>
      <c r="D675" s="20"/>
      <c r="E675" s="21">
        <v>1257.17</v>
      </c>
      <c r="F675" s="21">
        <v>1257.17</v>
      </c>
      <c r="G675" s="20"/>
      <c r="H675" s="20"/>
    </row>
    <row r="676" spans="2:8" ht="15" customHeight="1">
      <c r="B676" s="39" t="s">
        <v>1050</v>
      </c>
      <c r="C676" s="20"/>
      <c r="D676" s="20"/>
      <c r="E676" s="22">
        <v>959.2</v>
      </c>
      <c r="F676" s="22">
        <v>959.2</v>
      </c>
      <c r="G676" s="20"/>
      <c r="H676" s="20"/>
    </row>
    <row r="677" spans="2:8" ht="15" customHeight="1">
      <c r="B677" s="39" t="s">
        <v>220</v>
      </c>
      <c r="C677" s="20"/>
      <c r="D677" s="20"/>
      <c r="E677" s="22">
        <v>166.83</v>
      </c>
      <c r="F677" s="22">
        <v>166.83</v>
      </c>
      <c r="G677" s="20"/>
      <c r="H677" s="20"/>
    </row>
    <row r="678" spans="2:8" ht="15" customHeight="1">
      <c r="B678" s="39" t="s">
        <v>1051</v>
      </c>
      <c r="C678" s="20"/>
      <c r="D678" s="20"/>
      <c r="E678" s="22">
        <v>566.67</v>
      </c>
      <c r="F678" s="22">
        <v>566.67</v>
      </c>
      <c r="G678" s="20"/>
      <c r="H678" s="20"/>
    </row>
    <row r="679" spans="2:8" ht="15" customHeight="1">
      <c r="B679" s="39" t="s">
        <v>1052</v>
      </c>
      <c r="C679" s="20"/>
      <c r="D679" s="20"/>
      <c r="E679" s="21">
        <v>2144.01</v>
      </c>
      <c r="F679" s="21">
        <v>1478.55</v>
      </c>
      <c r="G679" s="22">
        <v>665.46</v>
      </c>
      <c r="H679" s="20"/>
    </row>
    <row r="680" spans="2:8" ht="15" customHeight="1">
      <c r="B680" s="39" t="s">
        <v>1053</v>
      </c>
      <c r="C680" s="20"/>
      <c r="D680" s="20"/>
      <c r="E680" s="21">
        <v>18661.5</v>
      </c>
      <c r="F680" s="21">
        <v>18661.5</v>
      </c>
      <c r="G680" s="20"/>
      <c r="H680" s="20"/>
    </row>
    <row r="681" spans="2:8" ht="15" customHeight="1">
      <c r="B681" s="39" t="s">
        <v>1054</v>
      </c>
      <c r="C681" s="20"/>
      <c r="D681" s="20"/>
      <c r="E681" s="21">
        <v>5400</v>
      </c>
      <c r="F681" s="21">
        <v>5400</v>
      </c>
      <c r="G681" s="20"/>
      <c r="H681" s="20"/>
    </row>
    <row r="682" spans="2:8" ht="15" customHeight="1">
      <c r="B682" s="39" t="s">
        <v>1055</v>
      </c>
      <c r="C682" s="20"/>
      <c r="D682" s="20"/>
      <c r="E682" s="22">
        <v>500</v>
      </c>
      <c r="F682" s="22">
        <v>500</v>
      </c>
      <c r="G682" s="20"/>
      <c r="H682" s="20"/>
    </row>
    <row r="683" spans="2:8" ht="15" customHeight="1">
      <c r="B683" s="39" t="s">
        <v>221</v>
      </c>
      <c r="C683" s="22">
        <v>516.67</v>
      </c>
      <c r="D683" s="20"/>
      <c r="E683" s="21">
        <v>1545</v>
      </c>
      <c r="F683" s="21">
        <v>2061.67</v>
      </c>
      <c r="G683" s="20"/>
      <c r="H683" s="20"/>
    </row>
    <row r="684" spans="2:8" ht="15" customHeight="1">
      <c r="B684" s="39" t="s">
        <v>222</v>
      </c>
      <c r="C684" s="22">
        <v>49.17</v>
      </c>
      <c r="D684" s="20"/>
      <c r="E684" s="20"/>
      <c r="F684" s="22">
        <v>49.17</v>
      </c>
      <c r="G684" s="20"/>
      <c r="H684" s="20"/>
    </row>
    <row r="685" spans="2:8" ht="15" customHeight="1">
      <c r="B685" s="39" t="s">
        <v>1056</v>
      </c>
      <c r="C685" s="20"/>
      <c r="D685" s="20"/>
      <c r="E685" s="21">
        <v>4800</v>
      </c>
      <c r="F685" s="21">
        <v>4800</v>
      </c>
      <c r="G685" s="20"/>
      <c r="H685" s="20"/>
    </row>
    <row r="686" spans="2:8" ht="15" customHeight="1">
      <c r="B686" s="39" t="s">
        <v>1057</v>
      </c>
      <c r="C686" s="20"/>
      <c r="D686" s="20"/>
      <c r="E686" s="21">
        <v>7800</v>
      </c>
      <c r="F686" s="21">
        <v>7800</v>
      </c>
      <c r="G686" s="20"/>
      <c r="H686" s="20"/>
    </row>
    <row r="687" spans="2:8" ht="15" customHeight="1">
      <c r="B687" s="39" t="s">
        <v>1058</v>
      </c>
      <c r="C687" s="20"/>
      <c r="D687" s="20"/>
      <c r="E687" s="22">
        <v>4.5</v>
      </c>
      <c r="F687" s="22">
        <v>4.5</v>
      </c>
      <c r="G687" s="20"/>
      <c r="H687" s="20"/>
    </row>
    <row r="688" spans="2:8" ht="15" customHeight="1">
      <c r="B688" s="39" t="s">
        <v>471</v>
      </c>
      <c r="C688" s="20"/>
      <c r="D688" s="20"/>
      <c r="E688" s="21">
        <v>3587.5</v>
      </c>
      <c r="F688" s="21">
        <v>2152.5</v>
      </c>
      <c r="G688" s="21">
        <v>1435</v>
      </c>
      <c r="H688" s="20"/>
    </row>
    <row r="689" spans="2:8" ht="15" customHeight="1">
      <c r="B689" s="39" t="s">
        <v>1059</v>
      </c>
      <c r="C689" s="20"/>
      <c r="D689" s="20"/>
      <c r="E689" s="22">
        <v>843.75</v>
      </c>
      <c r="F689" s="22">
        <v>843.75</v>
      </c>
      <c r="G689" s="20"/>
      <c r="H689" s="20"/>
    </row>
    <row r="690" spans="2:8" ht="15" customHeight="1">
      <c r="B690" s="39" t="s">
        <v>1060</v>
      </c>
      <c r="C690" s="20"/>
      <c r="D690" s="20"/>
      <c r="E690" s="22">
        <v>730</v>
      </c>
      <c r="F690" s="22">
        <v>730</v>
      </c>
      <c r="G690" s="20"/>
      <c r="H690" s="20"/>
    </row>
    <row r="691" spans="2:8" ht="15" customHeight="1">
      <c r="B691" s="39" t="s">
        <v>1061</v>
      </c>
      <c r="C691" s="20"/>
      <c r="D691" s="20"/>
      <c r="E691" s="21">
        <v>1529.5</v>
      </c>
      <c r="F691" s="21">
        <v>1529.5</v>
      </c>
      <c r="G691" s="20"/>
      <c r="H691" s="20"/>
    </row>
    <row r="692" spans="2:8" ht="15" customHeight="1">
      <c r="B692" s="39" t="s">
        <v>1062</v>
      </c>
      <c r="C692" s="20"/>
      <c r="D692" s="20"/>
      <c r="E692" s="22">
        <v>210</v>
      </c>
      <c r="F692" s="22">
        <v>210</v>
      </c>
      <c r="G692" s="20"/>
      <c r="H692" s="20"/>
    </row>
    <row r="693" spans="2:8" ht="15" customHeight="1">
      <c r="B693" s="39" t="s">
        <v>1063</v>
      </c>
      <c r="C693" s="20"/>
      <c r="D693" s="20"/>
      <c r="E693" s="22">
        <v>140</v>
      </c>
      <c r="F693" s="22">
        <v>140</v>
      </c>
      <c r="G693" s="20"/>
      <c r="H693" s="20"/>
    </row>
    <row r="694" spans="2:8" ht="15" customHeight="1">
      <c r="B694" s="39" t="s">
        <v>1064</v>
      </c>
      <c r="C694" s="20"/>
      <c r="D694" s="20"/>
      <c r="E694" s="22">
        <v>350</v>
      </c>
      <c r="F694" s="22">
        <v>350</v>
      </c>
      <c r="G694" s="20"/>
      <c r="H694" s="20"/>
    </row>
    <row r="695" spans="2:8" ht="15" customHeight="1">
      <c r="B695" s="39" t="s">
        <v>1065</v>
      </c>
      <c r="C695" s="20"/>
      <c r="D695" s="20"/>
      <c r="E695" s="22">
        <v>70</v>
      </c>
      <c r="F695" s="22">
        <v>70</v>
      </c>
      <c r="G695" s="20"/>
      <c r="H695" s="20"/>
    </row>
    <row r="696" spans="2:8" ht="15" customHeight="1">
      <c r="B696" s="39" t="s">
        <v>1066</v>
      </c>
      <c r="C696" s="20"/>
      <c r="D696" s="20"/>
      <c r="E696" s="22">
        <v>140</v>
      </c>
      <c r="F696" s="22">
        <v>140</v>
      </c>
      <c r="G696" s="20"/>
      <c r="H696" s="20"/>
    </row>
    <row r="697" spans="2:8" ht="15" customHeight="1">
      <c r="B697" s="39" t="s">
        <v>472</v>
      </c>
      <c r="C697" s="20"/>
      <c r="D697" s="20"/>
      <c r="E697" s="22">
        <v>283.67</v>
      </c>
      <c r="F697" s="22">
        <v>283.67</v>
      </c>
      <c r="G697" s="20"/>
      <c r="H697" s="20"/>
    </row>
    <row r="698" spans="2:8" ht="15" customHeight="1">
      <c r="B698" s="39" t="s">
        <v>473</v>
      </c>
      <c r="C698" s="20"/>
      <c r="D698" s="20"/>
      <c r="E698" s="22">
        <v>119.17</v>
      </c>
      <c r="F698" s="22">
        <v>119.17</v>
      </c>
      <c r="G698" s="20"/>
      <c r="H698" s="20"/>
    </row>
    <row r="699" spans="2:8" ht="15" customHeight="1">
      <c r="B699" s="39" t="s">
        <v>1067</v>
      </c>
      <c r="C699" s="20"/>
      <c r="D699" s="20"/>
      <c r="E699" s="21">
        <v>17050</v>
      </c>
      <c r="F699" s="21">
        <v>17050</v>
      </c>
      <c r="G699" s="20"/>
      <c r="H699" s="20"/>
    </row>
    <row r="700" spans="2:8" ht="15" customHeight="1">
      <c r="B700" s="39" t="s">
        <v>223</v>
      </c>
      <c r="C700" s="21">
        <v>7182</v>
      </c>
      <c r="D700" s="20"/>
      <c r="E700" s="21">
        <v>74181.03</v>
      </c>
      <c r="F700" s="21">
        <v>79241.89</v>
      </c>
      <c r="G700" s="21">
        <v>2121.14</v>
      </c>
      <c r="H700" s="20"/>
    </row>
    <row r="701" spans="2:8" ht="15" customHeight="1">
      <c r="B701" s="39" t="s">
        <v>474</v>
      </c>
      <c r="C701" s="20"/>
      <c r="D701" s="20"/>
      <c r="E701" s="21">
        <v>7116.67</v>
      </c>
      <c r="F701" s="21">
        <v>7116.67</v>
      </c>
      <c r="G701" s="20"/>
      <c r="H701" s="20"/>
    </row>
    <row r="702" spans="2:8" ht="15" customHeight="1">
      <c r="B702" s="39" t="s">
        <v>1068</v>
      </c>
      <c r="C702" s="20"/>
      <c r="D702" s="20"/>
      <c r="E702" s="21">
        <v>1396.66</v>
      </c>
      <c r="F702" s="21">
        <v>1396.66</v>
      </c>
      <c r="G702" s="20"/>
      <c r="H702" s="20"/>
    </row>
    <row r="703" spans="2:8" ht="15" customHeight="1">
      <c r="B703" s="39" t="s">
        <v>1069</v>
      </c>
      <c r="C703" s="20"/>
      <c r="D703" s="20"/>
      <c r="E703" s="21">
        <v>5525.83</v>
      </c>
      <c r="F703" s="21">
        <v>5525.83</v>
      </c>
      <c r="G703" s="20"/>
      <c r="H703" s="20"/>
    </row>
    <row r="704" spans="2:8" ht="15" customHeight="1">
      <c r="B704" s="39" t="s">
        <v>1070</v>
      </c>
      <c r="C704" s="20"/>
      <c r="D704" s="20"/>
      <c r="E704" s="21">
        <v>4975</v>
      </c>
      <c r="F704" s="21">
        <v>4975</v>
      </c>
      <c r="G704" s="20"/>
      <c r="H704" s="20"/>
    </row>
    <row r="705" spans="2:8" ht="15" customHeight="1">
      <c r="B705" s="39" t="s">
        <v>1071</v>
      </c>
      <c r="C705" s="20"/>
      <c r="D705" s="20"/>
      <c r="E705" s="21">
        <v>56583.33</v>
      </c>
      <c r="F705" s="21">
        <v>56583.33</v>
      </c>
      <c r="G705" s="20"/>
      <c r="H705" s="20"/>
    </row>
    <row r="706" spans="2:8" ht="15" customHeight="1">
      <c r="B706" s="39" t="s">
        <v>475</v>
      </c>
      <c r="C706" s="20"/>
      <c r="D706" s="20"/>
      <c r="E706" s="21">
        <v>3072.66</v>
      </c>
      <c r="F706" s="21">
        <v>3072.66</v>
      </c>
      <c r="G706" s="20"/>
      <c r="H706" s="20"/>
    </row>
    <row r="707" spans="2:8" ht="15" customHeight="1">
      <c r="B707" s="39" t="s">
        <v>1072</v>
      </c>
      <c r="C707" s="20"/>
      <c r="D707" s="20"/>
      <c r="E707" s="21">
        <v>5058</v>
      </c>
      <c r="F707" s="21">
        <v>5058</v>
      </c>
      <c r="G707" s="20"/>
      <c r="H707" s="20"/>
    </row>
    <row r="708" spans="2:8" ht="15" customHeight="1">
      <c r="B708" s="39" t="s">
        <v>1073</v>
      </c>
      <c r="C708" s="20"/>
      <c r="D708" s="20"/>
      <c r="E708" s="21">
        <v>4916.16</v>
      </c>
      <c r="F708" s="21">
        <v>4916.16</v>
      </c>
      <c r="G708" s="20"/>
      <c r="H708" s="20"/>
    </row>
    <row r="709" spans="2:8" ht="15" customHeight="1">
      <c r="B709" s="39" t="s">
        <v>224</v>
      </c>
      <c r="C709" s="20"/>
      <c r="D709" s="20"/>
      <c r="E709" s="22">
        <v>207</v>
      </c>
      <c r="F709" s="22">
        <v>207</v>
      </c>
      <c r="G709" s="20"/>
      <c r="H709" s="20"/>
    </row>
    <row r="710" spans="2:8" ht="15" customHeight="1">
      <c r="B710" s="39" t="s">
        <v>1074</v>
      </c>
      <c r="C710" s="20"/>
      <c r="D710" s="20"/>
      <c r="E710" s="22">
        <v>125</v>
      </c>
      <c r="F710" s="22">
        <v>125</v>
      </c>
      <c r="G710" s="20"/>
      <c r="H710" s="20"/>
    </row>
    <row r="711" spans="2:8" ht="15" customHeight="1">
      <c r="B711" s="39" t="s">
        <v>1075</v>
      </c>
      <c r="C711" s="20"/>
      <c r="D711" s="20"/>
      <c r="E711" s="21">
        <v>3153.33</v>
      </c>
      <c r="F711" s="21">
        <v>3153.33</v>
      </c>
      <c r="G711" s="20"/>
      <c r="H711" s="20"/>
    </row>
    <row r="712" spans="2:8" ht="15" customHeight="1">
      <c r="B712" s="39" t="s">
        <v>1076</v>
      </c>
      <c r="C712" s="20"/>
      <c r="D712" s="20"/>
      <c r="E712" s="21">
        <v>1296.67</v>
      </c>
      <c r="F712" s="21">
        <v>1296.67</v>
      </c>
      <c r="G712" s="20"/>
      <c r="H712" s="20"/>
    </row>
    <row r="713" spans="2:8" ht="15" customHeight="1">
      <c r="B713" s="39" t="s">
        <v>225</v>
      </c>
      <c r="C713" s="20"/>
      <c r="D713" s="20"/>
      <c r="E713" s="22">
        <v>475</v>
      </c>
      <c r="F713" s="22">
        <v>475</v>
      </c>
      <c r="G713" s="20"/>
      <c r="H713" s="20"/>
    </row>
    <row r="714" spans="2:8" ht="15" customHeight="1">
      <c r="B714" s="39" t="s">
        <v>1077</v>
      </c>
      <c r="C714" s="20"/>
      <c r="D714" s="20"/>
      <c r="E714" s="21">
        <v>5563.34</v>
      </c>
      <c r="F714" s="21">
        <v>5563.34</v>
      </c>
      <c r="G714" s="20"/>
      <c r="H714" s="20"/>
    </row>
    <row r="715" spans="2:8" ht="15" customHeight="1">
      <c r="B715" s="39" t="s">
        <v>226</v>
      </c>
      <c r="C715" s="21">
        <v>2478.66</v>
      </c>
      <c r="D715" s="20"/>
      <c r="E715" s="21">
        <v>14989.88</v>
      </c>
      <c r="F715" s="21">
        <v>17468.54</v>
      </c>
      <c r="G715" s="20"/>
      <c r="H715" s="20"/>
    </row>
    <row r="716" spans="2:8" ht="15" customHeight="1">
      <c r="B716" s="39" t="s">
        <v>1078</v>
      </c>
      <c r="C716" s="20"/>
      <c r="D716" s="20"/>
      <c r="E716" s="22">
        <v>769.17</v>
      </c>
      <c r="F716" s="22">
        <v>769.17</v>
      </c>
      <c r="G716" s="20"/>
      <c r="H716" s="20"/>
    </row>
    <row r="717" spans="2:8" ht="15" customHeight="1">
      <c r="B717" s="39" t="s">
        <v>227</v>
      </c>
      <c r="C717" s="21">
        <v>2520</v>
      </c>
      <c r="D717" s="20"/>
      <c r="E717" s="21">
        <v>3811.2</v>
      </c>
      <c r="F717" s="21">
        <v>5656.8</v>
      </c>
      <c r="G717" s="22">
        <v>674.4</v>
      </c>
      <c r="H717" s="20"/>
    </row>
    <row r="718" spans="2:8" ht="15" customHeight="1">
      <c r="B718" s="39" t="s">
        <v>1079</v>
      </c>
      <c r="C718" s="20"/>
      <c r="D718" s="20"/>
      <c r="E718" s="22">
        <v>663.33</v>
      </c>
      <c r="F718" s="22">
        <v>663.33</v>
      </c>
      <c r="G718" s="20"/>
      <c r="H718" s="20"/>
    </row>
    <row r="719" spans="2:8" ht="15" customHeight="1">
      <c r="B719" s="39" t="s">
        <v>228</v>
      </c>
      <c r="C719" s="20"/>
      <c r="D719" s="20"/>
      <c r="E719" s="21">
        <v>7374.5</v>
      </c>
      <c r="F719" s="21">
        <v>7374.5</v>
      </c>
      <c r="G719" s="20"/>
      <c r="H719" s="20"/>
    </row>
    <row r="720" spans="2:8" ht="15" customHeight="1">
      <c r="B720" s="39" t="s">
        <v>1080</v>
      </c>
      <c r="C720" s="20"/>
      <c r="D720" s="20"/>
      <c r="E720" s="21">
        <v>1260.83</v>
      </c>
      <c r="F720" s="21">
        <v>1260.83</v>
      </c>
      <c r="G720" s="20"/>
      <c r="H720" s="20"/>
    </row>
    <row r="721" spans="2:8" ht="15" customHeight="1">
      <c r="B721" s="39" t="s">
        <v>476</v>
      </c>
      <c r="C721" s="20"/>
      <c r="D721" s="20"/>
      <c r="E721" s="21">
        <v>19750</v>
      </c>
      <c r="F721" s="21">
        <v>19750</v>
      </c>
      <c r="G721" s="20"/>
      <c r="H721" s="20"/>
    </row>
    <row r="722" spans="2:8" ht="15" customHeight="1">
      <c r="B722" s="39" t="s">
        <v>1081</v>
      </c>
      <c r="C722" s="20"/>
      <c r="D722" s="20"/>
      <c r="E722" s="22">
        <v>160</v>
      </c>
      <c r="F722" s="22">
        <v>160</v>
      </c>
      <c r="G722" s="20"/>
      <c r="H722" s="20"/>
    </row>
    <row r="723" spans="2:8" ht="15" customHeight="1">
      <c r="B723" s="39" t="s">
        <v>1082</v>
      </c>
      <c r="C723" s="20"/>
      <c r="D723" s="20"/>
      <c r="E723" s="22">
        <v>118.33</v>
      </c>
      <c r="F723" s="22">
        <v>118.33</v>
      </c>
      <c r="G723" s="20"/>
      <c r="H723" s="20"/>
    </row>
    <row r="724" spans="2:8" ht="15" customHeight="1">
      <c r="B724" s="39" t="s">
        <v>1083</v>
      </c>
      <c r="C724" s="20"/>
      <c r="D724" s="20"/>
      <c r="E724" s="22">
        <v>330</v>
      </c>
      <c r="F724" s="22">
        <v>330</v>
      </c>
      <c r="G724" s="20"/>
      <c r="H724" s="20"/>
    </row>
    <row r="725" spans="2:8" ht="15" customHeight="1">
      <c r="B725" s="39" t="s">
        <v>1084</v>
      </c>
      <c r="C725" s="20"/>
      <c r="D725" s="20"/>
      <c r="E725" s="22">
        <v>165</v>
      </c>
      <c r="F725" s="22">
        <v>165</v>
      </c>
      <c r="G725" s="20"/>
      <c r="H725" s="20"/>
    </row>
    <row r="726" spans="2:8" ht="15" customHeight="1">
      <c r="B726" s="39" t="s">
        <v>1085</v>
      </c>
      <c r="C726" s="20"/>
      <c r="D726" s="20"/>
      <c r="E726" s="22">
        <v>249.17</v>
      </c>
      <c r="F726" s="20"/>
      <c r="G726" s="22">
        <v>249.17</v>
      </c>
      <c r="H726" s="20"/>
    </row>
    <row r="727" spans="2:8" ht="15" customHeight="1">
      <c r="B727" s="39" t="s">
        <v>477</v>
      </c>
      <c r="C727" s="22">
        <v>143.33</v>
      </c>
      <c r="D727" s="20"/>
      <c r="E727" s="20"/>
      <c r="F727" s="20"/>
      <c r="G727" s="22">
        <v>143.33</v>
      </c>
      <c r="H727" s="20"/>
    </row>
    <row r="728" spans="2:8" ht="15" customHeight="1">
      <c r="B728" s="39" t="s">
        <v>1086</v>
      </c>
      <c r="C728" s="20"/>
      <c r="D728" s="20"/>
      <c r="E728" s="21">
        <v>4492.5</v>
      </c>
      <c r="F728" s="21">
        <v>4492.5</v>
      </c>
      <c r="G728" s="20"/>
      <c r="H728" s="20"/>
    </row>
    <row r="729" spans="2:8" ht="15" customHeight="1">
      <c r="B729" s="39" t="s">
        <v>1087</v>
      </c>
      <c r="C729" s="20"/>
      <c r="D729" s="20"/>
      <c r="E729" s="21">
        <v>2937.5</v>
      </c>
      <c r="F729" s="21">
        <v>2937.5</v>
      </c>
      <c r="G729" s="20"/>
      <c r="H729" s="20"/>
    </row>
    <row r="730" spans="2:8" ht="15" customHeight="1">
      <c r="B730" s="39" t="s">
        <v>1088</v>
      </c>
      <c r="C730" s="20"/>
      <c r="D730" s="20"/>
      <c r="E730" s="21">
        <v>6960</v>
      </c>
      <c r="F730" s="21">
        <v>6960</v>
      </c>
      <c r="G730" s="20"/>
      <c r="H730" s="20"/>
    </row>
    <row r="731" spans="2:8" ht="15" customHeight="1">
      <c r="B731" s="39" t="s">
        <v>478</v>
      </c>
      <c r="C731" s="21">
        <v>16183.8</v>
      </c>
      <c r="D731" s="20"/>
      <c r="E731" s="21">
        <v>2430</v>
      </c>
      <c r="F731" s="21">
        <v>18613.8</v>
      </c>
      <c r="G731" s="20"/>
      <c r="H731" s="20"/>
    </row>
    <row r="732" spans="2:8" ht="15" customHeight="1">
      <c r="B732" s="39" t="s">
        <v>229</v>
      </c>
      <c r="C732" s="21">
        <v>1275</v>
      </c>
      <c r="D732" s="20"/>
      <c r="E732" s="21">
        <v>1470</v>
      </c>
      <c r="F732" s="21">
        <v>2745</v>
      </c>
      <c r="G732" s="20"/>
      <c r="H732" s="20"/>
    </row>
    <row r="733" spans="2:8" ht="15" customHeight="1">
      <c r="B733" s="39" t="s">
        <v>1089</v>
      </c>
      <c r="C733" s="20"/>
      <c r="D733" s="20"/>
      <c r="E733" s="22">
        <v>500</v>
      </c>
      <c r="F733" s="22">
        <v>500</v>
      </c>
      <c r="G733" s="20"/>
      <c r="H733" s="20"/>
    </row>
    <row r="734" spans="2:8" ht="15" customHeight="1">
      <c r="B734" s="39" t="s">
        <v>1090</v>
      </c>
      <c r="C734" s="20"/>
      <c r="D734" s="20"/>
      <c r="E734" s="21">
        <v>9966.67</v>
      </c>
      <c r="F734" s="21">
        <v>9966.67</v>
      </c>
      <c r="G734" s="20"/>
      <c r="H734" s="20"/>
    </row>
    <row r="735" spans="2:8" ht="15" customHeight="1">
      <c r="B735" s="39" t="s">
        <v>479</v>
      </c>
      <c r="C735" s="21">
        <v>12179.16</v>
      </c>
      <c r="D735" s="20"/>
      <c r="E735" s="20"/>
      <c r="F735" s="21">
        <v>12179.16</v>
      </c>
      <c r="G735" s="20"/>
      <c r="H735" s="20"/>
    </row>
    <row r="736" spans="2:8" ht="15" customHeight="1">
      <c r="B736" s="39" t="s">
        <v>1091</v>
      </c>
      <c r="C736" s="20"/>
      <c r="D736" s="20"/>
      <c r="E736" s="21">
        <v>3000</v>
      </c>
      <c r="F736" s="21">
        <v>3000</v>
      </c>
      <c r="G736" s="20"/>
      <c r="H736" s="20"/>
    </row>
    <row r="737" spans="2:8" ht="15" customHeight="1">
      <c r="B737" s="39" t="s">
        <v>1092</v>
      </c>
      <c r="C737" s="20"/>
      <c r="D737" s="20"/>
      <c r="E737" s="21">
        <v>1691.67</v>
      </c>
      <c r="F737" s="21">
        <v>1691.67</v>
      </c>
      <c r="G737" s="20"/>
      <c r="H737" s="20"/>
    </row>
    <row r="738" spans="2:8" ht="15" customHeight="1">
      <c r="B738" s="39" t="s">
        <v>1093</v>
      </c>
      <c r="C738" s="20"/>
      <c r="D738" s="20"/>
      <c r="E738" s="22">
        <v>779.17</v>
      </c>
      <c r="F738" s="22">
        <v>779.17</v>
      </c>
      <c r="G738" s="20"/>
      <c r="H738" s="20"/>
    </row>
    <row r="739" spans="2:8" ht="15" customHeight="1">
      <c r="B739" s="39" t="s">
        <v>1094</v>
      </c>
      <c r="C739" s="20"/>
      <c r="D739" s="20"/>
      <c r="E739" s="21">
        <v>1376</v>
      </c>
      <c r="F739" s="21">
        <v>1376</v>
      </c>
      <c r="G739" s="20"/>
      <c r="H739" s="20"/>
    </row>
    <row r="740" spans="2:8" ht="15" customHeight="1">
      <c r="B740" s="39" t="s">
        <v>1095</v>
      </c>
      <c r="C740" s="20"/>
      <c r="D740" s="20"/>
      <c r="E740" s="21">
        <v>1083.33</v>
      </c>
      <c r="F740" s="21">
        <v>1083.33</v>
      </c>
      <c r="G740" s="20"/>
      <c r="H740" s="20"/>
    </row>
    <row r="741" spans="2:8" ht="15" customHeight="1">
      <c r="B741" s="39" t="s">
        <v>480</v>
      </c>
      <c r="C741" s="20"/>
      <c r="D741" s="20"/>
      <c r="E741" s="21">
        <v>5000</v>
      </c>
      <c r="F741" s="21">
        <v>5000</v>
      </c>
      <c r="G741" s="20"/>
      <c r="H741" s="20"/>
    </row>
    <row r="742" spans="2:8" ht="15" customHeight="1">
      <c r="B742" s="39" t="s">
        <v>1096</v>
      </c>
      <c r="C742" s="20"/>
      <c r="D742" s="20"/>
      <c r="E742" s="21">
        <v>1200</v>
      </c>
      <c r="F742" s="21">
        <v>1200</v>
      </c>
      <c r="G742" s="20"/>
      <c r="H742" s="20"/>
    </row>
    <row r="743" spans="2:8" ht="15" customHeight="1">
      <c r="B743" s="39" t="s">
        <v>481</v>
      </c>
      <c r="C743" s="20"/>
      <c r="D743" s="20"/>
      <c r="E743" s="21">
        <v>3360.83</v>
      </c>
      <c r="F743" s="21">
        <v>3360.83</v>
      </c>
      <c r="G743" s="20"/>
      <c r="H743" s="20"/>
    </row>
    <row r="744" spans="2:8" ht="15" customHeight="1">
      <c r="B744" s="39" t="s">
        <v>1097</v>
      </c>
      <c r="C744" s="20"/>
      <c r="D744" s="20"/>
      <c r="E744" s="22">
        <v>900</v>
      </c>
      <c r="F744" s="22">
        <v>900</v>
      </c>
      <c r="G744" s="20"/>
      <c r="H744" s="20"/>
    </row>
    <row r="745" spans="2:8" ht="15" customHeight="1">
      <c r="B745" s="39" t="s">
        <v>1098</v>
      </c>
      <c r="C745" s="20"/>
      <c r="D745" s="20"/>
      <c r="E745" s="21">
        <v>5600</v>
      </c>
      <c r="F745" s="21">
        <v>5600</v>
      </c>
      <c r="G745" s="20"/>
      <c r="H745" s="20"/>
    </row>
    <row r="746" spans="2:8" ht="15" customHeight="1">
      <c r="B746" s="39" t="s">
        <v>1099</v>
      </c>
      <c r="C746" s="20"/>
      <c r="D746" s="20"/>
      <c r="E746" s="21">
        <v>1934</v>
      </c>
      <c r="F746" s="21">
        <v>1934</v>
      </c>
      <c r="G746" s="20"/>
      <c r="H746" s="20"/>
    </row>
    <row r="747" spans="2:8" ht="15" customHeight="1">
      <c r="B747" s="39" t="s">
        <v>482</v>
      </c>
      <c r="C747" s="20"/>
      <c r="D747" s="20"/>
      <c r="E747" s="21">
        <v>5337.15</v>
      </c>
      <c r="F747" s="21">
        <v>5337.15</v>
      </c>
      <c r="G747" s="20"/>
      <c r="H747" s="20"/>
    </row>
    <row r="748" spans="2:8" ht="15" customHeight="1">
      <c r="B748" s="39" t="s">
        <v>1100</v>
      </c>
      <c r="C748" s="20"/>
      <c r="D748" s="20"/>
      <c r="E748" s="21">
        <v>3600</v>
      </c>
      <c r="F748" s="21">
        <v>3600</v>
      </c>
      <c r="G748" s="20"/>
      <c r="H748" s="20"/>
    </row>
    <row r="749" spans="2:8" ht="15" customHeight="1">
      <c r="B749" s="39" t="s">
        <v>1101</v>
      </c>
      <c r="C749" s="20"/>
      <c r="D749" s="20"/>
      <c r="E749" s="21">
        <v>30157</v>
      </c>
      <c r="F749" s="20"/>
      <c r="G749" s="21">
        <v>30157</v>
      </c>
      <c r="H749" s="20"/>
    </row>
    <row r="750" spans="2:8" ht="15" customHeight="1">
      <c r="B750" s="39" t="s">
        <v>1102</v>
      </c>
      <c r="C750" s="20"/>
      <c r="D750" s="20"/>
      <c r="E750" s="21">
        <v>10468.33</v>
      </c>
      <c r="F750" s="20"/>
      <c r="G750" s="21">
        <v>10468.33</v>
      </c>
      <c r="H750" s="20"/>
    </row>
    <row r="751" spans="2:8" ht="15" customHeight="1">
      <c r="B751" s="39" t="s">
        <v>1103</v>
      </c>
      <c r="C751" s="20"/>
      <c r="D751" s="20"/>
      <c r="E751" s="22">
        <v>81.67</v>
      </c>
      <c r="F751" s="22">
        <v>81.67</v>
      </c>
      <c r="G751" s="20"/>
      <c r="H751" s="20"/>
    </row>
    <row r="752" spans="2:8" ht="15" customHeight="1">
      <c r="B752" s="39" t="s">
        <v>1104</v>
      </c>
      <c r="C752" s="20"/>
      <c r="D752" s="20"/>
      <c r="E752" s="22">
        <v>163.34</v>
      </c>
      <c r="F752" s="22">
        <v>163.34</v>
      </c>
      <c r="G752" s="20"/>
      <c r="H752" s="20"/>
    </row>
    <row r="753" spans="2:8" ht="15" customHeight="1">
      <c r="B753" s="39" t="s">
        <v>483</v>
      </c>
      <c r="C753" s="22">
        <v>650</v>
      </c>
      <c r="D753" s="20"/>
      <c r="E753" s="20"/>
      <c r="F753" s="20"/>
      <c r="G753" s="22">
        <v>650</v>
      </c>
      <c r="H753" s="20"/>
    </row>
    <row r="754" spans="2:8" ht="15" customHeight="1">
      <c r="B754" s="39" t="s">
        <v>484</v>
      </c>
      <c r="C754" s="22">
        <v>234.17</v>
      </c>
      <c r="D754" s="20"/>
      <c r="E754" s="20"/>
      <c r="F754" s="20"/>
      <c r="G754" s="22">
        <v>234.17</v>
      </c>
      <c r="H754" s="20"/>
    </row>
    <row r="755" spans="2:8" ht="15" customHeight="1">
      <c r="B755" s="39" t="s">
        <v>230</v>
      </c>
      <c r="C755" s="22">
        <v>368.33</v>
      </c>
      <c r="D755" s="20"/>
      <c r="E755" s="20"/>
      <c r="F755" s="20"/>
      <c r="G755" s="22">
        <v>368.33</v>
      </c>
      <c r="H755" s="20"/>
    </row>
    <row r="756" spans="2:8" ht="15" customHeight="1">
      <c r="B756" s="39" t="s">
        <v>1105</v>
      </c>
      <c r="C756" s="20"/>
      <c r="D756" s="20"/>
      <c r="E756" s="22">
        <v>650</v>
      </c>
      <c r="F756" s="22">
        <v>650</v>
      </c>
      <c r="G756" s="20"/>
      <c r="H756" s="20"/>
    </row>
    <row r="757" spans="2:8" ht="15" customHeight="1">
      <c r="B757" s="39" t="s">
        <v>231</v>
      </c>
      <c r="C757" s="20"/>
      <c r="D757" s="20"/>
      <c r="E757" s="21">
        <v>16020</v>
      </c>
      <c r="F757" s="21">
        <v>16020</v>
      </c>
      <c r="G757" s="20"/>
      <c r="H757" s="20"/>
    </row>
    <row r="758" spans="2:8" ht="15" customHeight="1">
      <c r="B758" s="39" t="s">
        <v>1106</v>
      </c>
      <c r="C758" s="20"/>
      <c r="D758" s="20"/>
      <c r="E758" s="22">
        <v>700</v>
      </c>
      <c r="F758" s="22">
        <v>700</v>
      </c>
      <c r="G758" s="20"/>
      <c r="H758" s="20"/>
    </row>
    <row r="759" spans="2:8" ht="15" customHeight="1">
      <c r="B759" s="39" t="s">
        <v>485</v>
      </c>
      <c r="C759" s="20"/>
      <c r="D759" s="20"/>
      <c r="E759" s="22">
        <v>543</v>
      </c>
      <c r="F759" s="22">
        <v>543</v>
      </c>
      <c r="G759" s="20"/>
      <c r="H759" s="20"/>
    </row>
    <row r="760" spans="2:8" ht="15" customHeight="1">
      <c r="B760" s="39" t="s">
        <v>1107</v>
      </c>
      <c r="C760" s="20"/>
      <c r="D760" s="20"/>
      <c r="E760" s="21">
        <v>11406.67</v>
      </c>
      <c r="F760" s="21">
        <v>11406.67</v>
      </c>
      <c r="G760" s="20"/>
      <c r="H760" s="20"/>
    </row>
    <row r="761" spans="2:8" ht="15" customHeight="1">
      <c r="B761" s="39" t="s">
        <v>486</v>
      </c>
      <c r="C761" s="21">
        <v>2683.33</v>
      </c>
      <c r="D761" s="20"/>
      <c r="E761" s="21">
        <v>23613.33</v>
      </c>
      <c r="F761" s="21">
        <v>26296.66</v>
      </c>
      <c r="G761" s="20"/>
      <c r="H761" s="20"/>
    </row>
    <row r="762" spans="2:8" ht="15" customHeight="1">
      <c r="B762" s="39" t="s">
        <v>1108</v>
      </c>
      <c r="C762" s="20"/>
      <c r="D762" s="20"/>
      <c r="E762" s="21">
        <v>20625</v>
      </c>
      <c r="F762" s="21">
        <v>20625</v>
      </c>
      <c r="G762" s="20"/>
      <c r="H762" s="20"/>
    </row>
    <row r="763" spans="2:8" ht="15" customHeight="1">
      <c r="B763" s="39" t="s">
        <v>1109</v>
      </c>
      <c r="C763" s="20"/>
      <c r="D763" s="20"/>
      <c r="E763" s="21">
        <v>103045</v>
      </c>
      <c r="F763" s="21">
        <v>103045</v>
      </c>
      <c r="G763" s="20"/>
      <c r="H763" s="20"/>
    </row>
    <row r="764" spans="2:8" ht="15" customHeight="1">
      <c r="B764" s="39" t="s">
        <v>1110</v>
      </c>
      <c r="C764" s="20"/>
      <c r="D764" s="20"/>
      <c r="E764" s="21">
        <v>2709.04</v>
      </c>
      <c r="F764" s="20"/>
      <c r="G764" s="21">
        <v>2709.04</v>
      </c>
      <c r="H764" s="20"/>
    </row>
    <row r="765" spans="2:8" ht="15" customHeight="1">
      <c r="B765" s="39" t="s">
        <v>487</v>
      </c>
      <c r="C765" s="20"/>
      <c r="D765" s="20"/>
      <c r="E765" s="21">
        <v>5535</v>
      </c>
      <c r="F765" s="21">
        <v>5535</v>
      </c>
      <c r="G765" s="20"/>
      <c r="H765" s="20"/>
    </row>
    <row r="766" spans="2:8" ht="15" customHeight="1">
      <c r="B766" s="39" t="s">
        <v>1111</v>
      </c>
      <c r="C766" s="20"/>
      <c r="D766" s="20"/>
      <c r="E766" s="22">
        <v>95</v>
      </c>
      <c r="F766" s="22">
        <v>95</v>
      </c>
      <c r="G766" s="20"/>
      <c r="H766" s="20"/>
    </row>
    <row r="767" spans="2:8" ht="15" customHeight="1">
      <c r="B767" s="39" t="s">
        <v>1112</v>
      </c>
      <c r="C767" s="20"/>
      <c r="D767" s="20"/>
      <c r="E767" s="21">
        <v>1115</v>
      </c>
      <c r="F767" s="21">
        <v>1115</v>
      </c>
      <c r="G767" s="20"/>
      <c r="H767" s="20"/>
    </row>
    <row r="768" spans="2:8" ht="15" customHeight="1">
      <c r="B768" s="39" t="s">
        <v>1113</v>
      </c>
      <c r="C768" s="20"/>
      <c r="D768" s="20"/>
      <c r="E768" s="21">
        <v>1833.33</v>
      </c>
      <c r="F768" s="21">
        <v>1833.33</v>
      </c>
      <c r="G768" s="20"/>
      <c r="H768" s="20"/>
    </row>
    <row r="769" spans="2:8" ht="15" customHeight="1">
      <c r="B769" s="39" t="s">
        <v>1114</v>
      </c>
      <c r="C769" s="20"/>
      <c r="D769" s="20"/>
      <c r="E769" s="21">
        <v>7866.67</v>
      </c>
      <c r="F769" s="21">
        <v>7866.67</v>
      </c>
      <c r="G769" s="20"/>
      <c r="H769" s="20"/>
    </row>
    <row r="770" spans="2:8" ht="15" customHeight="1">
      <c r="B770" s="39" t="s">
        <v>488</v>
      </c>
      <c r="C770" s="22">
        <v>342.71</v>
      </c>
      <c r="D770" s="20"/>
      <c r="E770" s="20"/>
      <c r="F770" s="22">
        <v>342.71</v>
      </c>
      <c r="G770" s="20"/>
      <c r="H770" s="20"/>
    </row>
    <row r="771" spans="2:8" ht="15" customHeight="1">
      <c r="B771" s="39" t="s">
        <v>489</v>
      </c>
      <c r="C771" s="20"/>
      <c r="D771" s="20"/>
      <c r="E771" s="21">
        <v>19216.67</v>
      </c>
      <c r="F771" s="21">
        <v>19216.67</v>
      </c>
      <c r="G771" s="20"/>
      <c r="H771" s="20"/>
    </row>
    <row r="772" spans="2:8" ht="15" customHeight="1">
      <c r="B772" s="39" t="s">
        <v>490</v>
      </c>
      <c r="C772" s="20"/>
      <c r="D772" s="20"/>
      <c r="E772" s="21">
        <v>16595.5</v>
      </c>
      <c r="F772" s="21">
        <v>16595.5</v>
      </c>
      <c r="G772" s="20"/>
      <c r="H772" s="20"/>
    </row>
    <row r="773" spans="2:8" ht="15" customHeight="1">
      <c r="B773" s="39" t="s">
        <v>1115</v>
      </c>
      <c r="C773" s="20"/>
      <c r="D773" s="20"/>
      <c r="E773" s="21">
        <v>3750</v>
      </c>
      <c r="F773" s="21">
        <v>3750</v>
      </c>
      <c r="G773" s="20"/>
      <c r="H773" s="20"/>
    </row>
    <row r="774" spans="2:8" ht="15" customHeight="1">
      <c r="B774" s="39" t="s">
        <v>1116</v>
      </c>
      <c r="C774" s="20"/>
      <c r="D774" s="20"/>
      <c r="E774" s="21">
        <v>7846.17</v>
      </c>
      <c r="F774" s="21">
        <v>7846.17</v>
      </c>
      <c r="G774" s="20"/>
      <c r="H774" s="20"/>
    </row>
    <row r="775" spans="2:8" ht="15" customHeight="1">
      <c r="B775" s="39" t="s">
        <v>1117</v>
      </c>
      <c r="C775" s="20"/>
      <c r="D775" s="20"/>
      <c r="E775" s="21">
        <v>9385.42</v>
      </c>
      <c r="F775" s="21">
        <v>9385.42</v>
      </c>
      <c r="G775" s="20"/>
      <c r="H775" s="20"/>
    </row>
    <row r="776" spans="2:8" ht="15" customHeight="1">
      <c r="B776" s="39" t="s">
        <v>1118</v>
      </c>
      <c r="C776" s="20"/>
      <c r="D776" s="20"/>
      <c r="E776" s="21">
        <v>2800</v>
      </c>
      <c r="F776" s="20"/>
      <c r="G776" s="21">
        <v>2800</v>
      </c>
      <c r="H776" s="20"/>
    </row>
    <row r="777" spans="2:8" ht="15" customHeight="1">
      <c r="B777" s="39" t="s">
        <v>232</v>
      </c>
      <c r="C777" s="20"/>
      <c r="D777" s="20"/>
      <c r="E777" s="22">
        <v>571.41</v>
      </c>
      <c r="F777" s="22">
        <v>571.41</v>
      </c>
      <c r="G777" s="20"/>
      <c r="H777" s="20"/>
    </row>
    <row r="778" spans="2:8" ht="15" customHeight="1">
      <c r="B778" s="39" t="s">
        <v>1119</v>
      </c>
      <c r="C778" s="20"/>
      <c r="D778" s="20"/>
      <c r="E778" s="22">
        <v>231.25</v>
      </c>
      <c r="F778" s="22">
        <v>231.25</v>
      </c>
      <c r="G778" s="20"/>
      <c r="H778" s="20"/>
    </row>
    <row r="779" spans="2:8" ht="15" customHeight="1">
      <c r="B779" s="39" t="s">
        <v>233</v>
      </c>
      <c r="C779" s="21">
        <v>1281.53</v>
      </c>
      <c r="D779" s="20"/>
      <c r="E779" s="21">
        <v>66824.11</v>
      </c>
      <c r="F779" s="21">
        <v>33086.68</v>
      </c>
      <c r="G779" s="21">
        <v>35018.96</v>
      </c>
      <c r="H779" s="20"/>
    </row>
    <row r="780" spans="2:8" ht="15" customHeight="1">
      <c r="B780" s="39" t="s">
        <v>491</v>
      </c>
      <c r="C780" s="20"/>
      <c r="D780" s="20"/>
      <c r="E780" s="21">
        <v>1120.83</v>
      </c>
      <c r="F780" s="21">
        <v>1120.83</v>
      </c>
      <c r="G780" s="20"/>
      <c r="H780" s="20"/>
    </row>
    <row r="781" spans="2:8" ht="15" customHeight="1">
      <c r="B781" s="39" t="s">
        <v>492</v>
      </c>
      <c r="C781" s="22">
        <v>165</v>
      </c>
      <c r="D781" s="20"/>
      <c r="E781" s="20"/>
      <c r="F781" s="22">
        <v>165</v>
      </c>
      <c r="G781" s="20"/>
      <c r="H781" s="20"/>
    </row>
    <row r="782" spans="2:8" ht="15" customHeight="1">
      <c r="B782" s="39" t="s">
        <v>493</v>
      </c>
      <c r="C782" s="22">
        <v>304.17</v>
      </c>
      <c r="D782" s="20"/>
      <c r="E782" s="20"/>
      <c r="F782" s="22">
        <v>304.17</v>
      </c>
      <c r="G782" s="20"/>
      <c r="H782" s="20"/>
    </row>
    <row r="783" spans="2:8" ht="15" customHeight="1">
      <c r="B783" s="39" t="s">
        <v>494</v>
      </c>
      <c r="C783" s="20"/>
      <c r="D783" s="20"/>
      <c r="E783" s="22">
        <v>686.67</v>
      </c>
      <c r="F783" s="22">
        <v>686.67</v>
      </c>
      <c r="G783" s="20"/>
      <c r="H783" s="20"/>
    </row>
    <row r="784" spans="2:8" ht="15" customHeight="1">
      <c r="B784" s="39" t="s">
        <v>495</v>
      </c>
      <c r="C784" s="20"/>
      <c r="D784" s="20"/>
      <c r="E784" s="22">
        <v>331.67</v>
      </c>
      <c r="F784" s="22">
        <v>331.67</v>
      </c>
      <c r="G784" s="20"/>
      <c r="H784" s="20"/>
    </row>
    <row r="785" spans="2:8" ht="15" customHeight="1">
      <c r="B785" s="39" t="s">
        <v>496</v>
      </c>
      <c r="C785" s="21">
        <v>1253.34</v>
      </c>
      <c r="D785" s="20"/>
      <c r="E785" s="20"/>
      <c r="F785" s="22">
        <v>626.67</v>
      </c>
      <c r="G785" s="22">
        <v>626.67</v>
      </c>
      <c r="H785" s="20"/>
    </row>
    <row r="786" spans="2:8" ht="15" customHeight="1">
      <c r="B786" s="39" t="s">
        <v>1120</v>
      </c>
      <c r="C786" s="20"/>
      <c r="D786" s="20"/>
      <c r="E786" s="21">
        <v>22212.5</v>
      </c>
      <c r="F786" s="21">
        <v>22212.5</v>
      </c>
      <c r="G786" s="20"/>
      <c r="H786" s="20"/>
    </row>
    <row r="787" spans="2:8" ht="15" customHeight="1">
      <c r="B787" s="39" t="s">
        <v>1121</v>
      </c>
      <c r="C787" s="20"/>
      <c r="D787" s="20"/>
      <c r="E787" s="21">
        <v>76616.67</v>
      </c>
      <c r="F787" s="21">
        <v>76616.67</v>
      </c>
      <c r="G787" s="20"/>
      <c r="H787" s="20"/>
    </row>
    <row r="788" spans="2:8" ht="15" customHeight="1">
      <c r="B788" s="39" t="s">
        <v>1122</v>
      </c>
      <c r="C788" s="20"/>
      <c r="D788" s="20"/>
      <c r="E788" s="22">
        <v>833.33</v>
      </c>
      <c r="F788" s="22">
        <v>833.33</v>
      </c>
      <c r="G788" s="20"/>
      <c r="H788" s="20"/>
    </row>
    <row r="789" spans="2:8" ht="15" customHeight="1">
      <c r="B789" s="39" t="s">
        <v>1123</v>
      </c>
      <c r="C789" s="20"/>
      <c r="D789" s="20"/>
      <c r="E789" s="22">
        <v>434.5</v>
      </c>
      <c r="F789" s="22">
        <v>434.5</v>
      </c>
      <c r="G789" s="20"/>
      <c r="H789" s="20"/>
    </row>
    <row r="790" spans="2:8" ht="15" customHeight="1">
      <c r="B790" s="39" t="s">
        <v>1124</v>
      </c>
      <c r="C790" s="20"/>
      <c r="D790" s="20"/>
      <c r="E790" s="22">
        <v>434.5</v>
      </c>
      <c r="F790" s="22">
        <v>434.5</v>
      </c>
      <c r="G790" s="20"/>
      <c r="H790" s="20"/>
    </row>
    <row r="791" spans="2:8" ht="15" customHeight="1">
      <c r="B791" s="39" t="s">
        <v>1125</v>
      </c>
      <c r="C791" s="20"/>
      <c r="D791" s="20"/>
      <c r="E791" s="22">
        <v>50.83</v>
      </c>
      <c r="F791" s="22">
        <v>50.83</v>
      </c>
      <c r="G791" s="20"/>
      <c r="H791" s="20"/>
    </row>
    <row r="792" spans="2:8" ht="15" customHeight="1">
      <c r="B792" s="39" t="s">
        <v>1126</v>
      </c>
      <c r="C792" s="20"/>
      <c r="D792" s="20"/>
      <c r="E792" s="22">
        <v>391.67</v>
      </c>
      <c r="F792" s="22">
        <v>391.67</v>
      </c>
      <c r="G792" s="20"/>
      <c r="H792" s="20"/>
    </row>
    <row r="793" spans="2:8" ht="15" customHeight="1">
      <c r="B793" s="39" t="s">
        <v>1127</v>
      </c>
      <c r="C793" s="20"/>
      <c r="D793" s="20"/>
      <c r="E793" s="21">
        <v>1266.67</v>
      </c>
      <c r="F793" s="21">
        <v>1266.67</v>
      </c>
      <c r="G793" s="20"/>
      <c r="H793" s="20"/>
    </row>
    <row r="794" spans="2:8" ht="15" customHeight="1">
      <c r="B794" s="39" t="s">
        <v>497</v>
      </c>
      <c r="C794" s="20"/>
      <c r="D794" s="20"/>
      <c r="E794" s="21">
        <v>8466.67</v>
      </c>
      <c r="F794" s="21">
        <v>8466.67</v>
      </c>
      <c r="G794" s="20"/>
      <c r="H794" s="20"/>
    </row>
    <row r="795" spans="2:8" ht="15" customHeight="1">
      <c r="B795" s="39" t="s">
        <v>234</v>
      </c>
      <c r="C795" s="21">
        <v>3333.33</v>
      </c>
      <c r="D795" s="20"/>
      <c r="E795" s="21">
        <v>19798.33</v>
      </c>
      <c r="F795" s="21">
        <v>23131.66</v>
      </c>
      <c r="G795" s="20"/>
      <c r="H795" s="20"/>
    </row>
    <row r="796" spans="2:8" ht="15" customHeight="1">
      <c r="B796" s="39" t="s">
        <v>1128</v>
      </c>
      <c r="C796" s="20"/>
      <c r="D796" s="20"/>
      <c r="E796" s="22">
        <v>450</v>
      </c>
      <c r="F796" s="22">
        <v>450</v>
      </c>
      <c r="G796" s="20"/>
      <c r="H796" s="20"/>
    </row>
    <row r="797" spans="2:8" ht="15" customHeight="1">
      <c r="B797" s="39" t="s">
        <v>1129</v>
      </c>
      <c r="C797" s="20"/>
      <c r="D797" s="20"/>
      <c r="E797" s="21">
        <v>3275</v>
      </c>
      <c r="F797" s="21">
        <v>3275</v>
      </c>
      <c r="G797" s="20"/>
      <c r="H797" s="20"/>
    </row>
    <row r="798" spans="2:8" ht="15" customHeight="1">
      <c r="B798" s="39" t="s">
        <v>498</v>
      </c>
      <c r="C798" s="20"/>
      <c r="D798" s="20"/>
      <c r="E798" s="21">
        <v>10700</v>
      </c>
      <c r="F798" s="21">
        <v>10700</v>
      </c>
      <c r="G798" s="20"/>
      <c r="H798" s="20"/>
    </row>
    <row r="799" spans="2:8" ht="15" customHeight="1">
      <c r="B799" s="39" t="s">
        <v>499</v>
      </c>
      <c r="C799" s="22">
        <v>875</v>
      </c>
      <c r="D799" s="20"/>
      <c r="E799" s="20"/>
      <c r="F799" s="22">
        <v>875</v>
      </c>
      <c r="G799" s="20"/>
      <c r="H799" s="20"/>
    </row>
    <row r="800" spans="2:8" ht="15" customHeight="1">
      <c r="B800" s="39" t="s">
        <v>1130</v>
      </c>
      <c r="C800" s="20"/>
      <c r="D800" s="20"/>
      <c r="E800" s="21">
        <v>49500</v>
      </c>
      <c r="F800" s="21">
        <v>49500</v>
      </c>
      <c r="G800" s="20"/>
      <c r="H800" s="20"/>
    </row>
    <row r="801" spans="2:8" ht="15" customHeight="1">
      <c r="B801" s="39" t="s">
        <v>1131</v>
      </c>
      <c r="C801" s="20"/>
      <c r="D801" s="20"/>
      <c r="E801" s="22">
        <v>375</v>
      </c>
      <c r="F801" s="22">
        <v>375</v>
      </c>
      <c r="G801" s="20"/>
      <c r="H801" s="20"/>
    </row>
    <row r="802" spans="2:8" ht="15" customHeight="1">
      <c r="B802" s="39" t="s">
        <v>1132</v>
      </c>
      <c r="C802" s="20"/>
      <c r="D802" s="20"/>
      <c r="E802" s="21">
        <v>3100</v>
      </c>
      <c r="F802" s="21">
        <v>3100</v>
      </c>
      <c r="G802" s="20"/>
      <c r="H802" s="20"/>
    </row>
    <row r="803" spans="2:8" ht="15" customHeight="1">
      <c r="B803" s="39" t="s">
        <v>1133</v>
      </c>
      <c r="C803" s="20"/>
      <c r="D803" s="20"/>
      <c r="E803" s="22">
        <v>840</v>
      </c>
      <c r="F803" s="22">
        <v>840</v>
      </c>
      <c r="G803" s="20"/>
      <c r="H803" s="20"/>
    </row>
    <row r="804" spans="2:8" ht="15" customHeight="1">
      <c r="B804" s="39" t="s">
        <v>1134</v>
      </c>
      <c r="C804" s="20"/>
      <c r="D804" s="20"/>
      <c r="E804" s="21">
        <v>27442.83</v>
      </c>
      <c r="F804" s="21">
        <v>27442.83</v>
      </c>
      <c r="G804" s="20"/>
      <c r="H804" s="20"/>
    </row>
    <row r="805" spans="2:8" ht="15" customHeight="1">
      <c r="B805" s="39" t="s">
        <v>500</v>
      </c>
      <c r="C805" s="20"/>
      <c r="D805" s="20"/>
      <c r="E805" s="21">
        <v>23173.33</v>
      </c>
      <c r="F805" s="21">
        <v>23173.33</v>
      </c>
      <c r="G805" s="20"/>
      <c r="H805" s="20"/>
    </row>
    <row r="806" spans="2:8" ht="15" customHeight="1">
      <c r="B806" s="39" t="s">
        <v>1135</v>
      </c>
      <c r="C806" s="20"/>
      <c r="D806" s="20"/>
      <c r="E806" s="21">
        <v>58887.33</v>
      </c>
      <c r="F806" s="21">
        <v>58887.33</v>
      </c>
      <c r="G806" s="20"/>
      <c r="H806" s="20"/>
    </row>
    <row r="807" spans="2:8" ht="15" customHeight="1">
      <c r="B807" s="39" t="s">
        <v>1136</v>
      </c>
      <c r="C807" s="20"/>
      <c r="D807" s="20"/>
      <c r="E807" s="21">
        <v>129232.4</v>
      </c>
      <c r="F807" s="21">
        <v>129232.4</v>
      </c>
      <c r="G807" s="20"/>
      <c r="H807" s="20"/>
    </row>
    <row r="808" spans="2:8" ht="15" customHeight="1">
      <c r="B808" s="39" t="s">
        <v>1137</v>
      </c>
      <c r="C808" s="20"/>
      <c r="D808" s="20"/>
      <c r="E808" s="21">
        <v>1440</v>
      </c>
      <c r="F808" s="21">
        <v>1440</v>
      </c>
      <c r="G808" s="20"/>
      <c r="H808" s="20"/>
    </row>
    <row r="809" spans="2:8" ht="15" customHeight="1">
      <c r="B809" s="39" t="s">
        <v>1138</v>
      </c>
      <c r="C809" s="20"/>
      <c r="D809" s="20"/>
      <c r="E809" s="22">
        <v>14.17</v>
      </c>
      <c r="F809" s="22">
        <v>14.17</v>
      </c>
      <c r="G809" s="20"/>
      <c r="H809" s="20"/>
    </row>
    <row r="810" spans="2:8" ht="15" customHeight="1">
      <c r="B810" s="39" t="s">
        <v>1139</v>
      </c>
      <c r="C810" s="20"/>
      <c r="D810" s="20"/>
      <c r="E810" s="21">
        <v>12866.67</v>
      </c>
      <c r="F810" s="21">
        <v>12866.67</v>
      </c>
      <c r="G810" s="20"/>
      <c r="H810" s="20"/>
    </row>
    <row r="811" spans="2:8" ht="15" customHeight="1">
      <c r="B811" s="39" t="s">
        <v>1140</v>
      </c>
      <c r="C811" s="20"/>
      <c r="D811" s="20"/>
      <c r="E811" s="21">
        <v>2280</v>
      </c>
      <c r="F811" s="21">
        <v>2280</v>
      </c>
      <c r="G811" s="20"/>
      <c r="H811" s="20"/>
    </row>
    <row r="812" spans="2:8" ht="15" customHeight="1">
      <c r="B812" s="39" t="s">
        <v>1141</v>
      </c>
      <c r="C812" s="20"/>
      <c r="D812" s="20"/>
      <c r="E812" s="22">
        <v>321.67</v>
      </c>
      <c r="F812" s="22">
        <v>321.67</v>
      </c>
      <c r="G812" s="20"/>
      <c r="H812" s="20"/>
    </row>
    <row r="813" spans="2:8" ht="15" customHeight="1">
      <c r="B813" s="39" t="s">
        <v>501</v>
      </c>
      <c r="C813" s="20"/>
      <c r="D813" s="20"/>
      <c r="E813" s="21">
        <v>2065</v>
      </c>
      <c r="F813" s="21">
        <v>2065</v>
      </c>
      <c r="G813" s="20"/>
      <c r="H813" s="20"/>
    </row>
    <row r="814" spans="2:8" ht="15" customHeight="1">
      <c r="B814" s="39" t="s">
        <v>502</v>
      </c>
      <c r="C814" s="20"/>
      <c r="D814" s="20"/>
      <c r="E814" s="21">
        <v>3150</v>
      </c>
      <c r="F814" s="21">
        <v>3150</v>
      </c>
      <c r="G814" s="20"/>
      <c r="H814" s="20"/>
    </row>
    <row r="815" spans="2:8" ht="15" customHeight="1">
      <c r="B815" s="39" t="s">
        <v>235</v>
      </c>
      <c r="C815" s="20"/>
      <c r="D815" s="20"/>
      <c r="E815" s="21">
        <v>3870</v>
      </c>
      <c r="F815" s="21">
        <v>3870</v>
      </c>
      <c r="G815" s="20"/>
      <c r="H815" s="20"/>
    </row>
    <row r="816" spans="2:8" ht="15" customHeight="1">
      <c r="B816" s="39" t="s">
        <v>236</v>
      </c>
      <c r="C816" s="20"/>
      <c r="D816" s="20"/>
      <c r="E816" s="21">
        <v>6375.01</v>
      </c>
      <c r="F816" s="21">
        <v>6375.01</v>
      </c>
      <c r="G816" s="20"/>
      <c r="H816" s="20"/>
    </row>
    <row r="817" spans="2:8" ht="15" customHeight="1">
      <c r="B817" s="39" t="s">
        <v>237</v>
      </c>
      <c r="C817" s="20"/>
      <c r="D817" s="20"/>
      <c r="E817" s="21">
        <v>12266.67</v>
      </c>
      <c r="F817" s="21">
        <v>12266.67</v>
      </c>
      <c r="G817" s="20"/>
      <c r="H817" s="20"/>
    </row>
    <row r="818" spans="2:8" ht="15" customHeight="1">
      <c r="B818" s="39" t="s">
        <v>1142</v>
      </c>
      <c r="C818" s="20"/>
      <c r="D818" s="20"/>
      <c r="E818" s="21">
        <v>18480</v>
      </c>
      <c r="F818" s="21">
        <v>4200</v>
      </c>
      <c r="G818" s="21">
        <v>14280</v>
      </c>
      <c r="H818" s="20"/>
    </row>
    <row r="819" spans="2:8" ht="15" customHeight="1">
      <c r="B819" s="39" t="s">
        <v>503</v>
      </c>
      <c r="C819" s="20"/>
      <c r="D819" s="20"/>
      <c r="E819" s="22">
        <v>326.67</v>
      </c>
      <c r="F819" s="22">
        <v>326.67</v>
      </c>
      <c r="G819" s="20"/>
      <c r="H819" s="20"/>
    </row>
    <row r="820" spans="2:8" ht="15" customHeight="1">
      <c r="B820" s="39" t="s">
        <v>1143</v>
      </c>
      <c r="C820" s="20"/>
      <c r="D820" s="20"/>
      <c r="E820" s="22">
        <v>65</v>
      </c>
      <c r="F820" s="22">
        <v>65</v>
      </c>
      <c r="G820" s="20"/>
      <c r="H820" s="20"/>
    </row>
    <row r="821" spans="2:8" ht="15" customHeight="1">
      <c r="B821" s="39" t="s">
        <v>1144</v>
      </c>
      <c r="C821" s="20"/>
      <c r="D821" s="20"/>
      <c r="E821" s="21">
        <v>16616.67</v>
      </c>
      <c r="F821" s="21">
        <v>16616.67</v>
      </c>
      <c r="G821" s="20"/>
      <c r="H821" s="20"/>
    </row>
    <row r="822" spans="2:8" ht="15" customHeight="1">
      <c r="B822" s="39" t="s">
        <v>1145</v>
      </c>
      <c r="C822" s="20"/>
      <c r="D822" s="20"/>
      <c r="E822" s="21">
        <v>10666.67</v>
      </c>
      <c r="F822" s="21">
        <v>10666.67</v>
      </c>
      <c r="G822" s="20"/>
      <c r="H822" s="20"/>
    </row>
    <row r="823" spans="2:8" ht="15" customHeight="1">
      <c r="B823" s="39" t="s">
        <v>1146</v>
      </c>
      <c r="C823" s="20"/>
      <c r="D823" s="20"/>
      <c r="E823" s="21">
        <v>14297.5</v>
      </c>
      <c r="F823" s="21">
        <v>14297.5</v>
      </c>
      <c r="G823" s="20"/>
      <c r="H823" s="20"/>
    </row>
    <row r="824" spans="2:8" ht="15" customHeight="1">
      <c r="B824" s="39" t="s">
        <v>504</v>
      </c>
      <c r="C824" s="21">
        <v>105216.67</v>
      </c>
      <c r="D824" s="20"/>
      <c r="E824" s="20"/>
      <c r="F824" s="21">
        <v>105216.67</v>
      </c>
      <c r="G824" s="20"/>
      <c r="H824" s="20"/>
    </row>
    <row r="825" spans="2:8" ht="15" customHeight="1">
      <c r="B825" s="39" t="s">
        <v>505</v>
      </c>
      <c r="C825" s="20"/>
      <c r="D825" s="20"/>
      <c r="E825" s="21">
        <v>22392.75</v>
      </c>
      <c r="F825" s="20"/>
      <c r="G825" s="21">
        <v>22392.75</v>
      </c>
      <c r="H825" s="20"/>
    </row>
    <row r="826" spans="2:8" ht="15" customHeight="1">
      <c r="B826" s="39" t="s">
        <v>1147</v>
      </c>
      <c r="C826" s="20"/>
      <c r="D826" s="20"/>
      <c r="E826" s="21">
        <v>7682.5</v>
      </c>
      <c r="F826" s="21">
        <v>7682.5</v>
      </c>
      <c r="G826" s="20"/>
      <c r="H826" s="20"/>
    </row>
    <row r="827" spans="2:8" ht="15" customHeight="1">
      <c r="B827" s="39" t="s">
        <v>1148</v>
      </c>
      <c r="C827" s="20"/>
      <c r="D827" s="20"/>
      <c r="E827" s="22">
        <v>548.33</v>
      </c>
      <c r="F827" s="22">
        <v>548.33</v>
      </c>
      <c r="G827" s="20"/>
      <c r="H827" s="20"/>
    </row>
    <row r="828" spans="2:8" ht="15" customHeight="1">
      <c r="B828" s="39" t="s">
        <v>506</v>
      </c>
      <c r="C828" s="20"/>
      <c r="D828" s="20"/>
      <c r="E828" s="22">
        <v>563.34</v>
      </c>
      <c r="F828" s="22">
        <v>563.34</v>
      </c>
      <c r="G828" s="20"/>
      <c r="H828" s="20"/>
    </row>
    <row r="829" spans="2:8" ht="15" customHeight="1">
      <c r="B829" s="39" t="s">
        <v>1149</v>
      </c>
      <c r="C829" s="20"/>
      <c r="D829" s="20"/>
      <c r="E829" s="21">
        <v>4500</v>
      </c>
      <c r="F829" s="21">
        <v>4500</v>
      </c>
      <c r="G829" s="20"/>
      <c r="H829" s="20"/>
    </row>
    <row r="830" spans="2:8" ht="15" customHeight="1">
      <c r="B830" s="39" t="s">
        <v>1150</v>
      </c>
      <c r="C830" s="20"/>
      <c r="D830" s="20"/>
      <c r="E830" s="21">
        <v>8000</v>
      </c>
      <c r="F830" s="21">
        <v>8000</v>
      </c>
      <c r="G830" s="20"/>
      <c r="H830" s="20"/>
    </row>
    <row r="831" spans="2:8" ht="15" customHeight="1">
      <c r="B831" s="39" t="s">
        <v>1151</v>
      </c>
      <c r="C831" s="20"/>
      <c r="D831" s="20"/>
      <c r="E831" s="21">
        <v>1171.67</v>
      </c>
      <c r="F831" s="21">
        <v>1171.67</v>
      </c>
      <c r="G831" s="20"/>
      <c r="H831" s="20"/>
    </row>
    <row r="832" spans="2:8" ht="15" customHeight="1">
      <c r="B832" s="39" t="s">
        <v>507</v>
      </c>
      <c r="C832" s="20"/>
      <c r="D832" s="20"/>
      <c r="E832" s="21">
        <v>2199.17</v>
      </c>
      <c r="F832" s="21">
        <v>2199.17</v>
      </c>
      <c r="G832" s="20"/>
      <c r="H832" s="20"/>
    </row>
    <row r="833" spans="2:8" ht="15" customHeight="1">
      <c r="B833" s="39" t="s">
        <v>1152</v>
      </c>
      <c r="C833" s="20"/>
      <c r="D833" s="20"/>
      <c r="E833" s="21">
        <v>9170</v>
      </c>
      <c r="F833" s="21">
        <v>9170</v>
      </c>
      <c r="G833" s="20"/>
      <c r="H833" s="20"/>
    </row>
    <row r="834" spans="2:8" ht="15" customHeight="1">
      <c r="B834" s="39" t="s">
        <v>1153</v>
      </c>
      <c r="C834" s="20"/>
      <c r="D834" s="20"/>
      <c r="E834" s="21">
        <v>8325</v>
      </c>
      <c r="F834" s="21">
        <v>8325</v>
      </c>
      <c r="G834" s="20"/>
      <c r="H834" s="20"/>
    </row>
    <row r="835" spans="2:8" ht="15" customHeight="1">
      <c r="B835" s="39" t="s">
        <v>1154</v>
      </c>
      <c r="C835" s="20"/>
      <c r="D835" s="20"/>
      <c r="E835" s="22">
        <v>669.17</v>
      </c>
      <c r="F835" s="22">
        <v>669.17</v>
      </c>
      <c r="G835" s="20"/>
      <c r="H835" s="20"/>
    </row>
    <row r="836" spans="2:8" ht="15" customHeight="1">
      <c r="B836" s="39" t="s">
        <v>1155</v>
      </c>
      <c r="C836" s="20"/>
      <c r="D836" s="20"/>
      <c r="E836" s="22">
        <v>198.33</v>
      </c>
      <c r="F836" s="22">
        <v>198.33</v>
      </c>
      <c r="G836" s="20"/>
      <c r="H836" s="20"/>
    </row>
    <row r="837" spans="2:8" ht="15" customHeight="1">
      <c r="B837" s="39" t="s">
        <v>1156</v>
      </c>
      <c r="C837" s="20"/>
      <c r="D837" s="20"/>
      <c r="E837" s="21">
        <v>8666.66</v>
      </c>
      <c r="F837" s="21">
        <v>8666.66</v>
      </c>
      <c r="G837" s="20"/>
      <c r="H837" s="20"/>
    </row>
    <row r="838" spans="2:8" ht="15" customHeight="1">
      <c r="B838" s="39" t="s">
        <v>508</v>
      </c>
      <c r="C838" s="20"/>
      <c r="D838" s="20"/>
      <c r="E838" s="21">
        <v>40600</v>
      </c>
      <c r="F838" s="21">
        <v>40600</v>
      </c>
      <c r="G838" s="20"/>
      <c r="H838" s="20"/>
    </row>
    <row r="839" spans="2:8" ht="15" customHeight="1">
      <c r="B839" s="39" t="s">
        <v>1157</v>
      </c>
      <c r="C839" s="20"/>
      <c r="D839" s="20"/>
      <c r="E839" s="21">
        <v>9553.33</v>
      </c>
      <c r="F839" s="21">
        <v>9553.33</v>
      </c>
      <c r="G839" s="20"/>
      <c r="H839" s="20"/>
    </row>
    <row r="840" spans="2:8" ht="15" customHeight="1">
      <c r="B840" s="39" t="s">
        <v>509</v>
      </c>
      <c r="C840" s="20"/>
      <c r="D840" s="20"/>
      <c r="E840" s="21">
        <v>16107.5</v>
      </c>
      <c r="F840" s="21">
        <v>16107.5</v>
      </c>
      <c r="G840" s="20"/>
      <c r="H840" s="20"/>
    </row>
    <row r="841" spans="2:8" ht="15" customHeight="1">
      <c r="B841" s="39" t="s">
        <v>1158</v>
      </c>
      <c r="C841" s="20"/>
      <c r="D841" s="20"/>
      <c r="E841" s="21">
        <v>18833.33</v>
      </c>
      <c r="F841" s="21">
        <v>18833.33</v>
      </c>
      <c r="G841" s="20"/>
      <c r="H841" s="20"/>
    </row>
    <row r="842" spans="2:8" ht="15" customHeight="1">
      <c r="B842" s="39" t="s">
        <v>1159</v>
      </c>
      <c r="C842" s="20"/>
      <c r="D842" s="20"/>
      <c r="E842" s="22">
        <v>853.33</v>
      </c>
      <c r="F842" s="22">
        <v>853.33</v>
      </c>
      <c r="G842" s="20"/>
      <c r="H842" s="20"/>
    </row>
    <row r="843" spans="2:8" ht="15" customHeight="1">
      <c r="B843" s="39" t="s">
        <v>1160</v>
      </c>
      <c r="C843" s="20"/>
      <c r="D843" s="20"/>
      <c r="E843" s="21">
        <v>9590</v>
      </c>
      <c r="F843" s="21">
        <v>9590</v>
      </c>
      <c r="G843" s="20"/>
      <c r="H843" s="20"/>
    </row>
    <row r="844" spans="2:8" ht="15" customHeight="1">
      <c r="B844" s="39" t="s">
        <v>1161</v>
      </c>
      <c r="C844" s="20"/>
      <c r="D844" s="20"/>
      <c r="E844" s="22">
        <v>218</v>
      </c>
      <c r="F844" s="22">
        <v>218</v>
      </c>
      <c r="G844" s="20"/>
      <c r="H844" s="20"/>
    </row>
    <row r="845" spans="2:8" ht="15" customHeight="1">
      <c r="B845" s="39" t="s">
        <v>510</v>
      </c>
      <c r="C845" s="22">
        <v>228.33</v>
      </c>
      <c r="D845" s="20"/>
      <c r="E845" s="20"/>
      <c r="F845" s="20"/>
      <c r="G845" s="22">
        <v>228.33</v>
      </c>
      <c r="H845" s="20"/>
    </row>
    <row r="846" spans="2:8" ht="15" customHeight="1">
      <c r="B846" s="39" t="s">
        <v>1162</v>
      </c>
      <c r="C846" s="20"/>
      <c r="D846" s="20"/>
      <c r="E846" s="22">
        <v>35</v>
      </c>
      <c r="F846" s="22">
        <v>35</v>
      </c>
      <c r="G846" s="20"/>
      <c r="H846" s="20"/>
    </row>
    <row r="847" spans="2:8" ht="15" customHeight="1">
      <c r="B847" s="39" t="s">
        <v>511</v>
      </c>
      <c r="C847" s="22">
        <v>82.5</v>
      </c>
      <c r="D847" s="20"/>
      <c r="E847" s="20"/>
      <c r="F847" s="22">
        <v>82.5</v>
      </c>
      <c r="G847" s="20"/>
      <c r="H847" s="20"/>
    </row>
    <row r="848" spans="2:8" ht="15" customHeight="1">
      <c r="B848" s="39" t="s">
        <v>1163</v>
      </c>
      <c r="C848" s="20"/>
      <c r="D848" s="20"/>
      <c r="E848" s="22">
        <v>715.83</v>
      </c>
      <c r="F848" s="22">
        <v>715.83</v>
      </c>
      <c r="G848" s="20"/>
      <c r="H848" s="20"/>
    </row>
    <row r="849" spans="2:8" ht="15" customHeight="1">
      <c r="B849" s="39" t="s">
        <v>512</v>
      </c>
      <c r="C849" s="20"/>
      <c r="D849" s="20"/>
      <c r="E849" s="22">
        <v>398.33</v>
      </c>
      <c r="F849" s="22">
        <v>398.33</v>
      </c>
      <c r="G849" s="20"/>
      <c r="H849" s="20"/>
    </row>
    <row r="850" spans="2:8" ht="15" customHeight="1">
      <c r="B850" s="39" t="s">
        <v>1164</v>
      </c>
      <c r="C850" s="20"/>
      <c r="D850" s="20"/>
      <c r="E850" s="21">
        <v>3504.17</v>
      </c>
      <c r="F850" s="21">
        <v>3504.17</v>
      </c>
      <c r="G850" s="20"/>
      <c r="H850" s="20"/>
    </row>
    <row r="851" spans="2:8" ht="15" customHeight="1">
      <c r="B851" s="39" t="s">
        <v>1165</v>
      </c>
      <c r="C851" s="20"/>
      <c r="D851" s="20"/>
      <c r="E851" s="21">
        <v>4028.1</v>
      </c>
      <c r="F851" s="21">
        <v>4028.1</v>
      </c>
      <c r="G851" s="20"/>
      <c r="H851" s="20"/>
    </row>
    <row r="852" spans="2:8" ht="15" customHeight="1">
      <c r="B852" s="39" t="s">
        <v>1166</v>
      </c>
      <c r="C852" s="20"/>
      <c r="D852" s="20"/>
      <c r="E852" s="22">
        <v>770</v>
      </c>
      <c r="F852" s="22">
        <v>770</v>
      </c>
      <c r="G852" s="20"/>
      <c r="H852" s="20"/>
    </row>
    <row r="853" spans="2:8" ht="15" customHeight="1">
      <c r="B853" s="39" t="s">
        <v>1167</v>
      </c>
      <c r="C853" s="20"/>
      <c r="D853" s="20"/>
      <c r="E853" s="21">
        <v>1240</v>
      </c>
      <c r="F853" s="21">
        <v>1240</v>
      </c>
      <c r="G853" s="20"/>
      <c r="H853" s="20"/>
    </row>
    <row r="854" spans="2:8" ht="15" customHeight="1">
      <c r="B854" s="39" t="s">
        <v>1168</v>
      </c>
      <c r="C854" s="20"/>
      <c r="D854" s="20"/>
      <c r="E854" s="22">
        <v>519.17</v>
      </c>
      <c r="F854" s="20"/>
      <c r="G854" s="22">
        <v>519.17</v>
      </c>
      <c r="H854" s="20"/>
    </row>
    <row r="855" spans="2:8" ht="15" customHeight="1">
      <c r="B855" s="39" t="s">
        <v>513</v>
      </c>
      <c r="C855" s="20"/>
      <c r="D855" s="20"/>
      <c r="E855" s="22">
        <v>904.17</v>
      </c>
      <c r="F855" s="22">
        <v>904.17</v>
      </c>
      <c r="G855" s="20"/>
      <c r="H855" s="20"/>
    </row>
    <row r="856" spans="2:8" ht="15" customHeight="1">
      <c r="B856" s="39" t="s">
        <v>514</v>
      </c>
      <c r="C856" s="20"/>
      <c r="D856" s="20"/>
      <c r="E856" s="22">
        <v>573.33</v>
      </c>
      <c r="F856" s="22">
        <v>573.33</v>
      </c>
      <c r="G856" s="20"/>
      <c r="H856" s="20"/>
    </row>
    <row r="857" spans="2:8" ht="15" customHeight="1">
      <c r="B857" s="39" t="s">
        <v>1169</v>
      </c>
      <c r="C857" s="20"/>
      <c r="D857" s="20"/>
      <c r="E857" s="22">
        <v>182.03</v>
      </c>
      <c r="F857" s="22">
        <v>182.03</v>
      </c>
      <c r="G857" s="20"/>
      <c r="H857" s="20"/>
    </row>
    <row r="858" spans="2:8" ht="15" customHeight="1">
      <c r="B858" s="39" t="s">
        <v>1170</v>
      </c>
      <c r="C858" s="20"/>
      <c r="D858" s="20"/>
      <c r="E858" s="22">
        <v>140.83</v>
      </c>
      <c r="F858" s="22">
        <v>140.83</v>
      </c>
      <c r="G858" s="20"/>
      <c r="H858" s="20"/>
    </row>
    <row r="859" spans="2:8" ht="15" customHeight="1">
      <c r="B859" s="39" t="s">
        <v>1171</v>
      </c>
      <c r="C859" s="20"/>
      <c r="D859" s="20"/>
      <c r="E859" s="22">
        <v>986.25</v>
      </c>
      <c r="F859" s="22">
        <v>986.25</v>
      </c>
      <c r="G859" s="20"/>
      <c r="H859" s="20"/>
    </row>
    <row r="860" spans="2:8" ht="15" customHeight="1">
      <c r="B860" s="39" t="s">
        <v>1172</v>
      </c>
      <c r="C860" s="20"/>
      <c r="D860" s="20"/>
      <c r="E860" s="21">
        <v>1554.22</v>
      </c>
      <c r="F860" s="21">
        <v>1554.22</v>
      </c>
      <c r="G860" s="20"/>
      <c r="H860" s="20"/>
    </row>
    <row r="861" spans="2:8" ht="15" customHeight="1">
      <c r="B861" s="39" t="s">
        <v>1173</v>
      </c>
      <c r="C861" s="20"/>
      <c r="D861" s="20"/>
      <c r="E861" s="22">
        <v>42</v>
      </c>
      <c r="F861" s="22">
        <v>42</v>
      </c>
      <c r="G861" s="20"/>
      <c r="H861" s="20"/>
    </row>
    <row r="862" spans="2:8" ht="15" customHeight="1">
      <c r="B862" s="39" t="s">
        <v>1174</v>
      </c>
      <c r="C862" s="20"/>
      <c r="D862" s="20"/>
      <c r="E862" s="22">
        <v>124.5</v>
      </c>
      <c r="F862" s="22">
        <v>124.5</v>
      </c>
      <c r="G862" s="20"/>
      <c r="H862" s="20"/>
    </row>
    <row r="863" spans="2:8" ht="15" customHeight="1">
      <c r="B863" s="39" t="s">
        <v>238</v>
      </c>
      <c r="C863" s="20"/>
      <c r="D863" s="20"/>
      <c r="E863" s="21">
        <v>6533.33</v>
      </c>
      <c r="F863" s="21">
        <v>6533.33</v>
      </c>
      <c r="G863" s="20"/>
      <c r="H863" s="20"/>
    </row>
    <row r="864" spans="2:8" ht="15" customHeight="1">
      <c r="B864" s="39" t="s">
        <v>1175</v>
      </c>
      <c r="C864" s="20"/>
      <c r="D864" s="20"/>
      <c r="E864" s="21">
        <v>3229.17</v>
      </c>
      <c r="F864" s="21">
        <v>3229.17</v>
      </c>
      <c r="G864" s="20"/>
      <c r="H864" s="20"/>
    </row>
    <row r="865" spans="2:8" ht="15" customHeight="1">
      <c r="B865" s="39" t="s">
        <v>1176</v>
      </c>
      <c r="C865" s="20"/>
      <c r="D865" s="20"/>
      <c r="E865" s="22">
        <v>230</v>
      </c>
      <c r="F865" s="22">
        <v>230</v>
      </c>
      <c r="G865" s="20"/>
      <c r="H865" s="20"/>
    </row>
    <row r="866" spans="2:8" ht="15" customHeight="1">
      <c r="B866" s="39" t="s">
        <v>515</v>
      </c>
      <c r="C866" s="20"/>
      <c r="D866" s="20"/>
      <c r="E866" s="22">
        <v>150</v>
      </c>
      <c r="F866" s="22">
        <v>150</v>
      </c>
      <c r="G866" s="20"/>
      <c r="H866" s="20"/>
    </row>
    <row r="867" spans="2:8" ht="15" customHeight="1">
      <c r="B867" s="39" t="s">
        <v>516</v>
      </c>
      <c r="C867" s="20"/>
      <c r="D867" s="20"/>
      <c r="E867" s="22">
        <v>132</v>
      </c>
      <c r="F867" s="22">
        <v>132</v>
      </c>
      <c r="G867" s="20"/>
      <c r="H867" s="20"/>
    </row>
    <row r="868" spans="2:8" ht="15" customHeight="1">
      <c r="B868" s="39" t="s">
        <v>517</v>
      </c>
      <c r="C868" s="20"/>
      <c r="D868" s="20"/>
      <c r="E868" s="22">
        <v>208.33</v>
      </c>
      <c r="F868" s="22">
        <v>208.33</v>
      </c>
      <c r="G868" s="20"/>
      <c r="H868" s="20"/>
    </row>
    <row r="869" spans="2:8" ht="15" customHeight="1">
      <c r="B869" s="39" t="s">
        <v>1177</v>
      </c>
      <c r="C869" s="20"/>
      <c r="D869" s="20"/>
      <c r="E869" s="22">
        <v>325</v>
      </c>
      <c r="F869" s="22">
        <v>325</v>
      </c>
      <c r="G869" s="20"/>
      <c r="H869" s="20"/>
    </row>
    <row r="870" spans="2:8" ht="15" customHeight="1">
      <c r="B870" s="39" t="s">
        <v>1178</v>
      </c>
      <c r="C870" s="20"/>
      <c r="D870" s="20"/>
      <c r="E870" s="22">
        <v>653.72</v>
      </c>
      <c r="F870" s="22">
        <v>653.72</v>
      </c>
      <c r="G870" s="20"/>
      <c r="H870" s="20"/>
    </row>
    <row r="871" spans="2:8" ht="15" customHeight="1">
      <c r="B871" s="39" t="s">
        <v>1179</v>
      </c>
      <c r="C871" s="20"/>
      <c r="D871" s="20"/>
      <c r="E871" s="21">
        <v>34686</v>
      </c>
      <c r="F871" s="21">
        <v>34686</v>
      </c>
      <c r="G871" s="20"/>
      <c r="H871" s="20"/>
    </row>
    <row r="872" spans="2:8" ht="15" customHeight="1">
      <c r="B872" s="39" t="s">
        <v>518</v>
      </c>
      <c r="C872" s="20"/>
      <c r="D872" s="20"/>
      <c r="E872" s="22">
        <v>103.33</v>
      </c>
      <c r="F872" s="22">
        <v>103.33</v>
      </c>
      <c r="G872" s="20"/>
      <c r="H872" s="20"/>
    </row>
    <row r="873" spans="2:8" ht="15" customHeight="1">
      <c r="B873" s="39" t="s">
        <v>519</v>
      </c>
      <c r="C873" s="20"/>
      <c r="D873" s="20"/>
      <c r="E873" s="22">
        <v>62.5</v>
      </c>
      <c r="F873" s="22">
        <v>62.5</v>
      </c>
      <c r="G873" s="20"/>
      <c r="H873" s="20"/>
    </row>
    <row r="874" spans="2:8" ht="15" customHeight="1">
      <c r="B874" s="39" t="s">
        <v>1180</v>
      </c>
      <c r="C874" s="20"/>
      <c r="D874" s="20"/>
      <c r="E874" s="22">
        <v>97.5</v>
      </c>
      <c r="F874" s="22">
        <v>97.5</v>
      </c>
      <c r="G874" s="20"/>
      <c r="H874" s="20"/>
    </row>
    <row r="875" spans="2:8" ht="15" customHeight="1">
      <c r="B875" s="39" t="s">
        <v>520</v>
      </c>
      <c r="C875" s="21">
        <v>97416.67</v>
      </c>
      <c r="D875" s="20"/>
      <c r="E875" s="20"/>
      <c r="F875" s="21">
        <v>85750</v>
      </c>
      <c r="G875" s="21">
        <v>11666.67</v>
      </c>
      <c r="H875" s="20"/>
    </row>
    <row r="876" spans="2:8" ht="15" customHeight="1">
      <c r="B876" s="39" t="s">
        <v>239</v>
      </c>
      <c r="C876" s="22">
        <v>127.5</v>
      </c>
      <c r="D876" s="20"/>
      <c r="E876" s="21">
        <v>7117.68</v>
      </c>
      <c r="F876" s="21">
        <v>6300.18</v>
      </c>
      <c r="G876" s="22">
        <v>945</v>
      </c>
      <c r="H876" s="20"/>
    </row>
    <row r="877" spans="2:8" ht="15" customHeight="1">
      <c r="B877" s="39" t="s">
        <v>521</v>
      </c>
      <c r="C877" s="20"/>
      <c r="D877" s="20"/>
      <c r="E877" s="21">
        <v>3263.34</v>
      </c>
      <c r="F877" s="21">
        <v>3263.34</v>
      </c>
      <c r="G877" s="20"/>
      <c r="H877" s="20"/>
    </row>
    <row r="878" spans="2:8" ht="15" customHeight="1">
      <c r="B878" s="39" t="s">
        <v>1181</v>
      </c>
      <c r="C878" s="20"/>
      <c r="D878" s="20"/>
      <c r="E878" s="21">
        <v>1920.04</v>
      </c>
      <c r="F878" s="21">
        <v>1920.04</v>
      </c>
      <c r="G878" s="20"/>
      <c r="H878" s="20"/>
    </row>
    <row r="879" spans="2:8" ht="15" customHeight="1">
      <c r="B879" s="39" t="s">
        <v>1182</v>
      </c>
      <c r="C879" s="20"/>
      <c r="D879" s="20"/>
      <c r="E879" s="22">
        <v>220</v>
      </c>
      <c r="F879" s="22">
        <v>220</v>
      </c>
      <c r="G879" s="20"/>
      <c r="H879" s="20"/>
    </row>
    <row r="880" spans="2:8" ht="15" customHeight="1">
      <c r="B880" s="39" t="s">
        <v>522</v>
      </c>
      <c r="C880" s="22">
        <v>526.15</v>
      </c>
      <c r="D880" s="20"/>
      <c r="E880" s="20"/>
      <c r="F880" s="22">
        <v>526.15</v>
      </c>
      <c r="G880" s="20"/>
      <c r="H880" s="20"/>
    </row>
    <row r="881" spans="2:8" ht="15" customHeight="1">
      <c r="B881" s="39" t="s">
        <v>1183</v>
      </c>
      <c r="C881" s="20"/>
      <c r="D881" s="20"/>
      <c r="E881" s="22">
        <v>775.83</v>
      </c>
      <c r="F881" s="22">
        <v>775.83</v>
      </c>
      <c r="G881" s="20"/>
      <c r="H881" s="20"/>
    </row>
    <row r="882" spans="2:8" ht="15" customHeight="1">
      <c r="B882" s="39" t="s">
        <v>240</v>
      </c>
      <c r="C882" s="20"/>
      <c r="D882" s="20"/>
      <c r="E882" s="22">
        <v>159</v>
      </c>
      <c r="F882" s="22">
        <v>159</v>
      </c>
      <c r="G882" s="20"/>
      <c r="H882" s="20"/>
    </row>
    <row r="883" spans="2:8" ht="15" customHeight="1">
      <c r="B883" s="39" t="s">
        <v>1184</v>
      </c>
      <c r="C883" s="20"/>
      <c r="D883" s="20"/>
      <c r="E883" s="22">
        <v>850</v>
      </c>
      <c r="F883" s="22">
        <v>850</v>
      </c>
      <c r="G883" s="20"/>
      <c r="H883" s="20"/>
    </row>
    <row r="884" spans="2:8" ht="15" customHeight="1">
      <c r="B884" s="39" t="s">
        <v>1185</v>
      </c>
      <c r="C884" s="20"/>
      <c r="D884" s="20"/>
      <c r="E884" s="22">
        <v>150</v>
      </c>
      <c r="F884" s="22">
        <v>150</v>
      </c>
      <c r="G884" s="20"/>
      <c r="H884" s="20"/>
    </row>
    <row r="885" spans="2:8" ht="15" customHeight="1">
      <c r="B885" s="39" t="s">
        <v>1186</v>
      </c>
      <c r="C885" s="20"/>
      <c r="D885" s="20"/>
      <c r="E885" s="21">
        <v>3333.33</v>
      </c>
      <c r="F885" s="21">
        <v>3333.33</v>
      </c>
      <c r="G885" s="20"/>
      <c r="H885" s="20"/>
    </row>
    <row r="886" spans="2:8" ht="15" customHeight="1">
      <c r="B886" s="39" t="s">
        <v>1187</v>
      </c>
      <c r="C886" s="20"/>
      <c r="D886" s="20"/>
      <c r="E886" s="21">
        <v>10000</v>
      </c>
      <c r="F886" s="21">
        <v>10000</v>
      </c>
      <c r="G886" s="20"/>
      <c r="H886" s="20"/>
    </row>
    <row r="887" spans="2:8" ht="15" customHeight="1">
      <c r="B887" s="39" t="s">
        <v>241</v>
      </c>
      <c r="C887" s="20"/>
      <c r="D887" s="20"/>
      <c r="E887" s="21">
        <v>8933.33</v>
      </c>
      <c r="F887" s="21">
        <v>5862.52</v>
      </c>
      <c r="G887" s="21">
        <v>3070.81</v>
      </c>
      <c r="H887" s="20"/>
    </row>
    <row r="888" spans="2:8" ht="15" customHeight="1">
      <c r="B888" s="39" t="s">
        <v>523</v>
      </c>
      <c r="C888" s="22">
        <v>537.5</v>
      </c>
      <c r="D888" s="20"/>
      <c r="E888" s="20"/>
      <c r="F888" s="22">
        <v>537.5</v>
      </c>
      <c r="G888" s="20"/>
      <c r="H888" s="20"/>
    </row>
    <row r="889" spans="2:8" ht="15" customHeight="1">
      <c r="B889" s="39" t="s">
        <v>524</v>
      </c>
      <c r="C889" s="20"/>
      <c r="D889" s="20"/>
      <c r="E889" s="21">
        <v>1077.46</v>
      </c>
      <c r="F889" s="21">
        <v>1077.46</v>
      </c>
      <c r="G889" s="20"/>
      <c r="H889" s="20"/>
    </row>
    <row r="890" spans="2:8" ht="15" customHeight="1">
      <c r="B890" s="39" t="s">
        <v>242</v>
      </c>
      <c r="C890" s="22">
        <v>421.87</v>
      </c>
      <c r="D890" s="20"/>
      <c r="E890" s="20"/>
      <c r="F890" s="22">
        <v>421.87</v>
      </c>
      <c r="G890" s="20"/>
      <c r="H890" s="20"/>
    </row>
    <row r="891" spans="2:8" ht="15" customHeight="1">
      <c r="B891" s="39" t="s">
        <v>525</v>
      </c>
      <c r="C891" s="22">
        <v>489.5</v>
      </c>
      <c r="D891" s="20"/>
      <c r="E891" s="22">
        <v>418.33</v>
      </c>
      <c r="F891" s="22">
        <v>907.83</v>
      </c>
      <c r="G891" s="20"/>
      <c r="H891" s="20"/>
    </row>
    <row r="892" spans="2:8" ht="15" customHeight="1">
      <c r="B892" s="39" t="s">
        <v>1188</v>
      </c>
      <c r="C892" s="20"/>
      <c r="D892" s="20"/>
      <c r="E892" s="22">
        <v>248.33</v>
      </c>
      <c r="F892" s="22">
        <v>248.33</v>
      </c>
      <c r="G892" s="20"/>
      <c r="H892" s="20"/>
    </row>
    <row r="893" spans="2:8" ht="15" customHeight="1">
      <c r="B893" s="39" t="s">
        <v>1189</v>
      </c>
      <c r="C893" s="20"/>
      <c r="D893" s="20"/>
      <c r="E893" s="22">
        <v>259.17</v>
      </c>
      <c r="F893" s="22">
        <v>259.17</v>
      </c>
      <c r="G893" s="20"/>
      <c r="H893" s="20"/>
    </row>
    <row r="894" spans="2:8" ht="15" customHeight="1">
      <c r="B894" s="39" t="s">
        <v>526</v>
      </c>
      <c r="C894" s="20"/>
      <c r="D894" s="20"/>
      <c r="E894" s="22">
        <v>133.33</v>
      </c>
      <c r="F894" s="22">
        <v>133.33</v>
      </c>
      <c r="G894" s="20"/>
      <c r="H894" s="20"/>
    </row>
    <row r="895" spans="2:8" ht="15" customHeight="1">
      <c r="B895" s="39" t="s">
        <v>527</v>
      </c>
      <c r="C895" s="21">
        <v>43125</v>
      </c>
      <c r="D895" s="20"/>
      <c r="E895" s="20"/>
      <c r="F895" s="21">
        <v>43125</v>
      </c>
      <c r="G895" s="20"/>
      <c r="H895" s="20"/>
    </row>
    <row r="896" spans="2:8" ht="15" customHeight="1">
      <c r="B896" s="39" t="s">
        <v>1190</v>
      </c>
      <c r="C896" s="20"/>
      <c r="D896" s="20"/>
      <c r="E896" s="22">
        <v>450</v>
      </c>
      <c r="F896" s="22">
        <v>450</v>
      </c>
      <c r="G896" s="20"/>
      <c r="H896" s="20"/>
    </row>
    <row r="897" spans="2:8" ht="15" customHeight="1">
      <c r="B897" s="39" t="s">
        <v>1191</v>
      </c>
      <c r="C897" s="20"/>
      <c r="D897" s="20"/>
      <c r="E897" s="22">
        <v>130</v>
      </c>
      <c r="F897" s="22">
        <v>130</v>
      </c>
      <c r="G897" s="20"/>
      <c r="H897" s="20"/>
    </row>
    <row r="898" spans="2:8" ht="15" customHeight="1">
      <c r="B898" s="39" t="s">
        <v>1192</v>
      </c>
      <c r="C898" s="20"/>
      <c r="D898" s="20"/>
      <c r="E898" s="21">
        <v>1645.6</v>
      </c>
      <c r="F898" s="21">
        <v>1645.6</v>
      </c>
      <c r="G898" s="20"/>
      <c r="H898" s="20"/>
    </row>
    <row r="899" spans="2:8" ht="15" customHeight="1">
      <c r="B899" s="39" t="s">
        <v>528</v>
      </c>
      <c r="C899" s="20"/>
      <c r="D899" s="20"/>
      <c r="E899" s="21">
        <v>2319.34</v>
      </c>
      <c r="F899" s="21">
        <v>2319.34</v>
      </c>
      <c r="G899" s="20"/>
      <c r="H899" s="20"/>
    </row>
    <row r="900" spans="2:8" ht="15" customHeight="1">
      <c r="B900" s="39" t="s">
        <v>1193</v>
      </c>
      <c r="C900" s="20"/>
      <c r="D900" s="20"/>
      <c r="E900" s="21">
        <v>1065</v>
      </c>
      <c r="F900" s="21">
        <v>1065</v>
      </c>
      <c r="G900" s="20"/>
      <c r="H900" s="20"/>
    </row>
    <row r="901" spans="2:8" ht="15" customHeight="1">
      <c r="B901" s="39" t="s">
        <v>529</v>
      </c>
      <c r="C901" s="20"/>
      <c r="D901" s="20"/>
      <c r="E901" s="21">
        <v>2172.33</v>
      </c>
      <c r="F901" s="21">
        <v>2172.33</v>
      </c>
      <c r="G901" s="20"/>
      <c r="H901" s="20"/>
    </row>
    <row r="902" spans="2:8" ht="15" customHeight="1">
      <c r="B902" s="39" t="s">
        <v>1194</v>
      </c>
      <c r="C902" s="20"/>
      <c r="D902" s="20"/>
      <c r="E902" s="22">
        <v>670</v>
      </c>
      <c r="F902" s="22">
        <v>670</v>
      </c>
      <c r="G902" s="20"/>
      <c r="H902" s="20"/>
    </row>
    <row r="903" spans="2:8" ht="15" customHeight="1">
      <c r="B903" s="39" t="s">
        <v>243</v>
      </c>
      <c r="C903" s="20"/>
      <c r="D903" s="20"/>
      <c r="E903" s="22">
        <v>165</v>
      </c>
      <c r="F903" s="22">
        <v>165</v>
      </c>
      <c r="G903" s="20"/>
      <c r="H903" s="20"/>
    </row>
    <row r="904" spans="2:8" ht="15" customHeight="1">
      <c r="B904" s="39" t="s">
        <v>530</v>
      </c>
      <c r="C904" s="20"/>
      <c r="D904" s="20"/>
      <c r="E904" s="21">
        <v>1670</v>
      </c>
      <c r="F904" s="21">
        <v>1670</v>
      </c>
      <c r="G904" s="20"/>
      <c r="H904" s="20"/>
    </row>
    <row r="905" spans="2:8" ht="15" customHeight="1">
      <c r="B905" s="39" t="s">
        <v>531</v>
      </c>
      <c r="C905" s="20"/>
      <c r="D905" s="20"/>
      <c r="E905" s="21">
        <v>2010</v>
      </c>
      <c r="F905" s="21">
        <v>2010</v>
      </c>
      <c r="G905" s="20"/>
      <c r="H905" s="20"/>
    </row>
    <row r="906" spans="2:8" ht="15" customHeight="1">
      <c r="B906" s="39" t="s">
        <v>1195</v>
      </c>
      <c r="C906" s="20"/>
      <c r="D906" s="20"/>
      <c r="E906" s="21">
        <v>2569.16</v>
      </c>
      <c r="F906" s="21">
        <v>2569.16</v>
      </c>
      <c r="G906" s="20"/>
      <c r="H906" s="20"/>
    </row>
    <row r="907" spans="2:8" ht="15" customHeight="1">
      <c r="B907" s="39" t="s">
        <v>1196</v>
      </c>
      <c r="C907" s="20"/>
      <c r="D907" s="20"/>
      <c r="E907" s="22">
        <v>590</v>
      </c>
      <c r="F907" s="22">
        <v>590</v>
      </c>
      <c r="G907" s="20"/>
      <c r="H907" s="20"/>
    </row>
    <row r="908" spans="2:8" ht="15" customHeight="1">
      <c r="B908" s="39" t="s">
        <v>1197</v>
      </c>
      <c r="C908" s="20"/>
      <c r="D908" s="20"/>
      <c r="E908" s="22">
        <v>72</v>
      </c>
      <c r="F908" s="22">
        <v>72</v>
      </c>
      <c r="G908" s="20"/>
      <c r="H908" s="20"/>
    </row>
    <row r="909" spans="2:8" ht="15" customHeight="1">
      <c r="B909" s="39" t="s">
        <v>1198</v>
      </c>
      <c r="C909" s="20"/>
      <c r="D909" s="20"/>
      <c r="E909" s="22">
        <v>175</v>
      </c>
      <c r="F909" s="22">
        <v>175</v>
      </c>
      <c r="G909" s="20"/>
      <c r="H909" s="20"/>
    </row>
    <row r="910" spans="2:8" ht="15" customHeight="1">
      <c r="B910" s="39" t="s">
        <v>532</v>
      </c>
      <c r="C910" s="20"/>
      <c r="D910" s="20"/>
      <c r="E910" s="22">
        <v>62</v>
      </c>
      <c r="F910" s="22">
        <v>62</v>
      </c>
      <c r="G910" s="20"/>
      <c r="H910" s="20"/>
    </row>
    <row r="911" spans="2:8" ht="15" customHeight="1">
      <c r="B911" s="39" t="s">
        <v>1199</v>
      </c>
      <c r="C911" s="20"/>
      <c r="D911" s="20"/>
      <c r="E911" s="21">
        <v>1146.67</v>
      </c>
      <c r="F911" s="21">
        <v>1146.67</v>
      </c>
      <c r="G911" s="20"/>
      <c r="H911" s="20"/>
    </row>
    <row r="912" spans="2:8" ht="15" customHeight="1">
      <c r="B912" s="39" t="s">
        <v>1200</v>
      </c>
      <c r="C912" s="20"/>
      <c r="D912" s="20"/>
      <c r="E912" s="21">
        <v>1148.33</v>
      </c>
      <c r="F912" s="21">
        <v>1148.33</v>
      </c>
      <c r="G912" s="20"/>
      <c r="H912" s="20"/>
    </row>
    <row r="913" spans="2:8" ht="15" customHeight="1">
      <c r="B913" s="39" t="s">
        <v>1201</v>
      </c>
      <c r="C913" s="20"/>
      <c r="D913" s="20"/>
      <c r="E913" s="22">
        <v>278.33</v>
      </c>
      <c r="F913" s="22">
        <v>278.33</v>
      </c>
      <c r="G913" s="20"/>
      <c r="H913" s="20"/>
    </row>
    <row r="914" spans="2:8" ht="15" customHeight="1">
      <c r="B914" s="39" t="s">
        <v>1202</v>
      </c>
      <c r="C914" s="20"/>
      <c r="D914" s="20"/>
      <c r="E914" s="22">
        <v>956.67</v>
      </c>
      <c r="F914" s="22">
        <v>956.67</v>
      </c>
      <c r="G914" s="20"/>
      <c r="H914" s="20"/>
    </row>
    <row r="915" spans="2:8" ht="15" customHeight="1">
      <c r="B915" s="39" t="s">
        <v>1203</v>
      </c>
      <c r="C915" s="20"/>
      <c r="D915" s="20"/>
      <c r="E915" s="22">
        <v>763.33</v>
      </c>
      <c r="F915" s="22">
        <v>763.33</v>
      </c>
      <c r="G915" s="20"/>
      <c r="H915" s="20"/>
    </row>
    <row r="916" spans="2:8" ht="15" customHeight="1">
      <c r="B916" s="39" t="s">
        <v>1204</v>
      </c>
      <c r="C916" s="20"/>
      <c r="D916" s="20"/>
      <c r="E916" s="21">
        <v>1175.84</v>
      </c>
      <c r="F916" s="21">
        <v>1175.84</v>
      </c>
      <c r="G916" s="20"/>
      <c r="H916" s="20"/>
    </row>
    <row r="917" spans="2:8" ht="15" customHeight="1">
      <c r="B917" s="39" t="s">
        <v>1205</v>
      </c>
      <c r="C917" s="20"/>
      <c r="D917" s="20"/>
      <c r="E917" s="21">
        <v>1908.33</v>
      </c>
      <c r="F917" s="21">
        <v>1908.33</v>
      </c>
      <c r="G917" s="20"/>
      <c r="H917" s="20"/>
    </row>
    <row r="918" spans="2:8" ht="15" customHeight="1">
      <c r="B918" s="39" t="s">
        <v>1206</v>
      </c>
      <c r="C918" s="20"/>
      <c r="D918" s="20"/>
      <c r="E918" s="21">
        <v>18350.84</v>
      </c>
      <c r="F918" s="21">
        <v>18350.84</v>
      </c>
      <c r="G918" s="20"/>
      <c r="H918" s="20"/>
    </row>
    <row r="919" spans="2:8" ht="15" customHeight="1">
      <c r="B919" s="39" t="s">
        <v>533</v>
      </c>
      <c r="C919" s="20"/>
      <c r="D919" s="20"/>
      <c r="E919" s="21">
        <v>1250</v>
      </c>
      <c r="F919" s="21">
        <v>1250</v>
      </c>
      <c r="G919" s="20"/>
      <c r="H919" s="20"/>
    </row>
    <row r="920" spans="2:8" ht="15" customHeight="1">
      <c r="B920" s="39" t="s">
        <v>534</v>
      </c>
      <c r="C920" s="20"/>
      <c r="D920" s="20"/>
      <c r="E920" s="21">
        <v>4690</v>
      </c>
      <c r="F920" s="21">
        <v>4690</v>
      </c>
      <c r="G920" s="20"/>
      <c r="H920" s="20"/>
    </row>
    <row r="921" spans="2:8" ht="15" customHeight="1">
      <c r="B921" s="39" t="s">
        <v>1207</v>
      </c>
      <c r="C921" s="20"/>
      <c r="D921" s="20"/>
      <c r="E921" s="21">
        <v>1256.67</v>
      </c>
      <c r="F921" s="21">
        <v>1256.67</v>
      </c>
      <c r="G921" s="20"/>
      <c r="H921" s="20"/>
    </row>
    <row r="922" spans="2:8" ht="15" customHeight="1">
      <c r="B922" s="39" t="s">
        <v>1208</v>
      </c>
      <c r="C922" s="20"/>
      <c r="D922" s="20"/>
      <c r="E922" s="21">
        <v>4590</v>
      </c>
      <c r="F922" s="21">
        <v>4590</v>
      </c>
      <c r="G922" s="20"/>
      <c r="H922" s="20"/>
    </row>
    <row r="923" spans="2:8" ht="15" customHeight="1">
      <c r="B923" s="39" t="s">
        <v>1209</v>
      </c>
      <c r="C923" s="20"/>
      <c r="D923" s="20"/>
      <c r="E923" s="22">
        <v>573.33</v>
      </c>
      <c r="F923" s="22">
        <v>573.33</v>
      </c>
      <c r="G923" s="20"/>
      <c r="H923" s="20"/>
    </row>
    <row r="924" spans="2:8" ht="15" customHeight="1">
      <c r="B924" s="39" t="s">
        <v>1210</v>
      </c>
      <c r="C924" s="20"/>
      <c r="D924" s="20"/>
      <c r="E924" s="21">
        <v>1435</v>
      </c>
      <c r="F924" s="21">
        <v>1435</v>
      </c>
      <c r="G924" s="20"/>
      <c r="H924" s="20"/>
    </row>
    <row r="925" spans="2:8" ht="15" customHeight="1">
      <c r="B925" s="39" t="s">
        <v>1211</v>
      </c>
      <c r="C925" s="20"/>
      <c r="D925" s="20"/>
      <c r="E925" s="22">
        <v>245</v>
      </c>
      <c r="F925" s="22">
        <v>245</v>
      </c>
      <c r="G925" s="20"/>
      <c r="H925" s="20"/>
    </row>
    <row r="926" spans="2:8" ht="15" customHeight="1">
      <c r="B926" s="39" t="s">
        <v>1212</v>
      </c>
      <c r="C926" s="20"/>
      <c r="D926" s="20"/>
      <c r="E926" s="21">
        <v>1148.33</v>
      </c>
      <c r="F926" s="21">
        <v>1148.33</v>
      </c>
      <c r="G926" s="20"/>
      <c r="H926" s="20"/>
    </row>
    <row r="927" spans="2:8" ht="15" customHeight="1">
      <c r="B927" s="39" t="s">
        <v>1213</v>
      </c>
      <c r="C927" s="20"/>
      <c r="D927" s="20"/>
      <c r="E927" s="21">
        <v>2757.5</v>
      </c>
      <c r="F927" s="21">
        <v>2757.5</v>
      </c>
      <c r="G927" s="20"/>
      <c r="H927" s="20"/>
    </row>
    <row r="928" spans="2:8" ht="15" customHeight="1">
      <c r="B928" s="39" t="s">
        <v>244</v>
      </c>
      <c r="C928" s="22">
        <v>829.17</v>
      </c>
      <c r="D928" s="20"/>
      <c r="E928" s="21">
        <v>1335.83</v>
      </c>
      <c r="F928" s="21">
        <v>2165</v>
      </c>
      <c r="G928" s="20"/>
      <c r="H928" s="20"/>
    </row>
    <row r="929" spans="2:8" ht="15" customHeight="1">
      <c r="B929" s="39" t="s">
        <v>535</v>
      </c>
      <c r="C929" s="20"/>
      <c r="D929" s="20"/>
      <c r="E929" s="21">
        <v>2146.68</v>
      </c>
      <c r="F929" s="21">
        <v>2146.68</v>
      </c>
      <c r="G929" s="20"/>
      <c r="H929" s="20"/>
    </row>
    <row r="930" spans="2:8" ht="15" customHeight="1">
      <c r="B930" s="39" t="s">
        <v>536</v>
      </c>
      <c r="C930" s="20"/>
      <c r="D930" s="20"/>
      <c r="E930" s="22">
        <v>497.5</v>
      </c>
      <c r="F930" s="22">
        <v>497.5</v>
      </c>
      <c r="G930" s="20"/>
      <c r="H930" s="20"/>
    </row>
    <row r="931" spans="2:8" ht="15" customHeight="1">
      <c r="B931" s="39" t="s">
        <v>1214</v>
      </c>
      <c r="C931" s="20"/>
      <c r="D931" s="20"/>
      <c r="E931" s="21">
        <v>2224.17</v>
      </c>
      <c r="F931" s="21">
        <v>2224.17</v>
      </c>
      <c r="G931" s="20"/>
      <c r="H931" s="20"/>
    </row>
    <row r="932" spans="2:8" ht="15" customHeight="1">
      <c r="B932" s="39" t="s">
        <v>1215</v>
      </c>
      <c r="C932" s="20"/>
      <c r="D932" s="20"/>
      <c r="E932" s="22">
        <v>670</v>
      </c>
      <c r="F932" s="22">
        <v>670</v>
      </c>
      <c r="G932" s="20"/>
      <c r="H932" s="20"/>
    </row>
    <row r="933" spans="2:8" ht="15" customHeight="1">
      <c r="B933" s="39" t="s">
        <v>537</v>
      </c>
      <c r="C933" s="22">
        <v>775</v>
      </c>
      <c r="D933" s="20"/>
      <c r="E933" s="22">
        <v>195.83</v>
      </c>
      <c r="F933" s="22">
        <v>970.83</v>
      </c>
      <c r="G933" s="20"/>
      <c r="H933" s="20"/>
    </row>
    <row r="934" spans="2:8" ht="15" customHeight="1">
      <c r="B934" s="39" t="s">
        <v>1216</v>
      </c>
      <c r="C934" s="20"/>
      <c r="D934" s="20"/>
      <c r="E934" s="21">
        <v>4875</v>
      </c>
      <c r="F934" s="20"/>
      <c r="G934" s="21">
        <v>4875</v>
      </c>
      <c r="H934" s="20"/>
    </row>
    <row r="935" spans="2:8" ht="15" customHeight="1">
      <c r="B935" s="39" t="s">
        <v>245</v>
      </c>
      <c r="C935" s="20"/>
      <c r="D935" s="20"/>
      <c r="E935" s="22">
        <v>254.17</v>
      </c>
      <c r="F935" s="22">
        <v>254.17</v>
      </c>
      <c r="G935" s="20"/>
      <c r="H935" s="20"/>
    </row>
    <row r="936" spans="2:8" ht="15" customHeight="1">
      <c r="B936" s="39" t="s">
        <v>538</v>
      </c>
      <c r="C936" s="21">
        <v>5400</v>
      </c>
      <c r="D936" s="20"/>
      <c r="E936" s="20"/>
      <c r="F936" s="21">
        <v>5400</v>
      </c>
      <c r="G936" s="20"/>
      <c r="H936" s="20"/>
    </row>
    <row r="937" spans="2:8" ht="15" customHeight="1">
      <c r="B937" s="39" t="s">
        <v>539</v>
      </c>
      <c r="C937" s="20"/>
      <c r="D937" s="20"/>
      <c r="E937" s="22">
        <v>125</v>
      </c>
      <c r="F937" s="22">
        <v>125</v>
      </c>
      <c r="G937" s="20"/>
      <c r="H937" s="20"/>
    </row>
    <row r="938" spans="2:8" ht="15" customHeight="1">
      <c r="B938" s="39" t="s">
        <v>1217</v>
      </c>
      <c r="C938" s="20"/>
      <c r="D938" s="20"/>
      <c r="E938" s="22">
        <v>140</v>
      </c>
      <c r="F938" s="22">
        <v>140</v>
      </c>
      <c r="G938" s="20"/>
      <c r="H938" s="20"/>
    </row>
    <row r="939" spans="2:8" ht="15" customHeight="1">
      <c r="B939" s="39" t="s">
        <v>1218</v>
      </c>
      <c r="C939" s="20"/>
      <c r="D939" s="20"/>
      <c r="E939" s="22">
        <v>65.83</v>
      </c>
      <c r="F939" s="22">
        <v>65.83</v>
      </c>
      <c r="G939" s="20"/>
      <c r="H939" s="20"/>
    </row>
    <row r="940" spans="2:8" ht="15" customHeight="1">
      <c r="B940" s="39" t="s">
        <v>1219</v>
      </c>
      <c r="C940" s="20"/>
      <c r="D940" s="20"/>
      <c r="E940" s="22">
        <v>58.33</v>
      </c>
      <c r="F940" s="22">
        <v>58.33</v>
      </c>
      <c r="G940" s="20"/>
      <c r="H940" s="20"/>
    </row>
    <row r="941" spans="2:8" ht="15" customHeight="1">
      <c r="B941" s="39" t="s">
        <v>1220</v>
      </c>
      <c r="C941" s="20"/>
      <c r="D941" s="20"/>
      <c r="E941" s="22">
        <v>56.67</v>
      </c>
      <c r="F941" s="22">
        <v>56.67</v>
      </c>
      <c r="G941" s="20"/>
      <c r="H941" s="20"/>
    </row>
    <row r="942" spans="2:8" ht="15" customHeight="1">
      <c r="B942" s="39" t="s">
        <v>1221</v>
      </c>
      <c r="C942" s="20"/>
      <c r="D942" s="20"/>
      <c r="E942" s="22">
        <v>177.5</v>
      </c>
      <c r="F942" s="22">
        <v>177.5</v>
      </c>
      <c r="G942" s="20"/>
      <c r="H942" s="20"/>
    </row>
    <row r="943" spans="2:8" ht="15" customHeight="1">
      <c r="B943" s="39" t="s">
        <v>1222</v>
      </c>
      <c r="C943" s="20"/>
      <c r="D943" s="20"/>
      <c r="E943" s="22">
        <v>196.67</v>
      </c>
      <c r="F943" s="22">
        <v>196.67</v>
      </c>
      <c r="G943" s="20"/>
      <c r="H943" s="20"/>
    </row>
    <row r="944" spans="2:8" ht="15" customHeight="1">
      <c r="B944" s="39" t="s">
        <v>540</v>
      </c>
      <c r="C944" s="20"/>
      <c r="D944" s="20"/>
      <c r="E944" s="22">
        <v>629.17</v>
      </c>
      <c r="F944" s="22">
        <v>629.17</v>
      </c>
      <c r="G944" s="20"/>
      <c r="H944" s="20"/>
    </row>
    <row r="945" spans="2:8" ht="15" customHeight="1">
      <c r="B945" s="39" t="s">
        <v>246</v>
      </c>
      <c r="C945" s="20"/>
      <c r="D945" s="20"/>
      <c r="E945" s="22">
        <v>395</v>
      </c>
      <c r="F945" s="22">
        <v>197.5</v>
      </c>
      <c r="G945" s="22">
        <v>197.5</v>
      </c>
      <c r="H945" s="20"/>
    </row>
    <row r="946" spans="2:8" ht="15" customHeight="1">
      <c r="B946" s="39" t="s">
        <v>541</v>
      </c>
      <c r="C946" s="20"/>
      <c r="D946" s="20"/>
      <c r="E946" s="22">
        <v>266.67</v>
      </c>
      <c r="F946" s="22">
        <v>266.67</v>
      </c>
      <c r="G946" s="20"/>
      <c r="H946" s="20"/>
    </row>
    <row r="947" spans="2:8" ht="15" customHeight="1">
      <c r="B947" s="39" t="s">
        <v>1223</v>
      </c>
      <c r="C947" s="20"/>
      <c r="D947" s="20"/>
      <c r="E947" s="22">
        <v>525</v>
      </c>
      <c r="F947" s="22">
        <v>525</v>
      </c>
      <c r="G947" s="20"/>
      <c r="H947" s="20"/>
    </row>
    <row r="948" spans="2:8" ht="15" customHeight="1">
      <c r="B948" s="39" t="s">
        <v>542</v>
      </c>
      <c r="C948" s="20"/>
      <c r="D948" s="20"/>
      <c r="E948" s="21">
        <v>12251.67</v>
      </c>
      <c r="F948" s="21">
        <v>12251.67</v>
      </c>
      <c r="G948" s="20"/>
      <c r="H948" s="20"/>
    </row>
    <row r="949" spans="2:8" ht="15" customHeight="1">
      <c r="B949" s="39" t="s">
        <v>247</v>
      </c>
      <c r="C949" s="20"/>
      <c r="D949" s="20"/>
      <c r="E949" s="21">
        <v>29286.67</v>
      </c>
      <c r="F949" s="21">
        <v>29286.67</v>
      </c>
      <c r="G949" s="20"/>
      <c r="H949" s="20"/>
    </row>
    <row r="950" spans="2:8" ht="15" customHeight="1">
      <c r="B950" s="39" t="s">
        <v>543</v>
      </c>
      <c r="C950" s="20"/>
      <c r="D950" s="20"/>
      <c r="E950" s="22">
        <v>704.75</v>
      </c>
      <c r="F950" s="22">
        <v>704.75</v>
      </c>
      <c r="G950" s="20"/>
      <c r="H950" s="20"/>
    </row>
    <row r="951" spans="2:8" ht="15" customHeight="1">
      <c r="B951" s="39" t="s">
        <v>1224</v>
      </c>
      <c r="C951" s="20"/>
      <c r="D951" s="20"/>
      <c r="E951" s="21">
        <v>1650</v>
      </c>
      <c r="F951" s="21">
        <v>1650</v>
      </c>
      <c r="G951" s="20"/>
      <c r="H951" s="20"/>
    </row>
    <row r="952" spans="2:8" ht="15" customHeight="1">
      <c r="B952" s="39" t="s">
        <v>1225</v>
      </c>
      <c r="C952" s="20"/>
      <c r="D952" s="20"/>
      <c r="E952" s="22">
        <v>185</v>
      </c>
      <c r="F952" s="22">
        <v>185</v>
      </c>
      <c r="G952" s="20"/>
      <c r="H952" s="20"/>
    </row>
    <row r="953" spans="2:8" ht="15" customHeight="1">
      <c r="B953" s="39" t="s">
        <v>1226</v>
      </c>
      <c r="C953" s="20"/>
      <c r="D953" s="20"/>
      <c r="E953" s="22">
        <v>470</v>
      </c>
      <c r="F953" s="22">
        <v>470</v>
      </c>
      <c r="G953" s="20"/>
      <c r="H953" s="20"/>
    </row>
    <row r="954" spans="2:8" ht="15" customHeight="1">
      <c r="B954" s="39" t="s">
        <v>1227</v>
      </c>
      <c r="C954" s="20"/>
      <c r="D954" s="20"/>
      <c r="E954" s="22">
        <v>365</v>
      </c>
      <c r="F954" s="22">
        <v>365</v>
      </c>
      <c r="G954" s="20"/>
      <c r="H954" s="20"/>
    </row>
    <row r="955" spans="2:8" ht="15" customHeight="1">
      <c r="B955" s="39" t="s">
        <v>1228</v>
      </c>
      <c r="C955" s="20"/>
      <c r="D955" s="20"/>
      <c r="E955" s="21">
        <v>32557.06</v>
      </c>
      <c r="F955" s="21">
        <v>32557.06</v>
      </c>
      <c r="G955" s="20"/>
      <c r="H955" s="20"/>
    </row>
    <row r="956" spans="2:8" ht="15" customHeight="1">
      <c r="B956" s="39" t="s">
        <v>544</v>
      </c>
      <c r="C956" s="20"/>
      <c r="D956" s="20"/>
      <c r="E956" s="21">
        <v>133574.64</v>
      </c>
      <c r="F956" s="21">
        <v>133574.64</v>
      </c>
      <c r="G956" s="20"/>
      <c r="H956" s="20"/>
    </row>
    <row r="957" spans="2:8" ht="15" customHeight="1">
      <c r="B957" s="39" t="s">
        <v>1229</v>
      </c>
      <c r="C957" s="20"/>
      <c r="D957" s="20"/>
      <c r="E957" s="21">
        <v>32014.14</v>
      </c>
      <c r="F957" s="21">
        <v>32014.14</v>
      </c>
      <c r="G957" s="20"/>
      <c r="H957" s="20"/>
    </row>
    <row r="958" spans="2:8" ht="15" customHeight="1">
      <c r="B958" s="39" t="s">
        <v>1230</v>
      </c>
      <c r="C958" s="20"/>
      <c r="D958" s="20"/>
      <c r="E958" s="22">
        <v>132.5</v>
      </c>
      <c r="F958" s="22">
        <v>132.5</v>
      </c>
      <c r="G958" s="20"/>
      <c r="H958" s="20"/>
    </row>
    <row r="959" spans="2:8" ht="15" customHeight="1">
      <c r="B959" s="39" t="s">
        <v>248</v>
      </c>
      <c r="C959" s="20"/>
      <c r="D959" s="20"/>
      <c r="E959" s="22">
        <v>546.66</v>
      </c>
      <c r="F959" s="22">
        <v>546.66</v>
      </c>
      <c r="G959" s="20"/>
      <c r="H959" s="20"/>
    </row>
    <row r="960" spans="2:8" ht="15" customHeight="1">
      <c r="B960" s="39" t="s">
        <v>1231</v>
      </c>
      <c r="C960" s="20"/>
      <c r="D960" s="20"/>
      <c r="E960" s="21">
        <v>1665.83</v>
      </c>
      <c r="F960" s="21">
        <v>1665.83</v>
      </c>
      <c r="G960" s="20"/>
      <c r="H960" s="20"/>
    </row>
    <row r="961" spans="2:8" ht="15" customHeight="1">
      <c r="B961" s="39" t="s">
        <v>1232</v>
      </c>
      <c r="C961" s="20"/>
      <c r="D961" s="20"/>
      <c r="E961" s="21">
        <v>30402</v>
      </c>
      <c r="F961" s="21">
        <v>30402</v>
      </c>
      <c r="G961" s="20"/>
      <c r="H961" s="20"/>
    </row>
    <row r="962" spans="2:8" ht="15" customHeight="1">
      <c r="B962" s="39" t="s">
        <v>1233</v>
      </c>
      <c r="C962" s="20"/>
      <c r="D962" s="20"/>
      <c r="E962" s="21">
        <v>25300</v>
      </c>
      <c r="F962" s="21">
        <v>25300</v>
      </c>
      <c r="G962" s="20"/>
      <c r="H962" s="20"/>
    </row>
    <row r="963" spans="2:8" ht="15" customHeight="1">
      <c r="B963" s="39" t="s">
        <v>1234</v>
      </c>
      <c r="C963" s="20"/>
      <c r="D963" s="20"/>
      <c r="E963" s="21">
        <v>56800</v>
      </c>
      <c r="F963" s="21">
        <v>56800</v>
      </c>
      <c r="G963" s="20"/>
      <c r="H963" s="20"/>
    </row>
    <row r="964" spans="2:8" ht="15" customHeight="1">
      <c r="B964" s="39" t="s">
        <v>545</v>
      </c>
      <c r="C964" s="20"/>
      <c r="D964" s="20"/>
      <c r="E964" s="21">
        <v>7560</v>
      </c>
      <c r="F964" s="21">
        <v>7560</v>
      </c>
      <c r="G964" s="20"/>
      <c r="H964" s="20"/>
    </row>
    <row r="965" spans="2:8" ht="15" customHeight="1">
      <c r="B965" s="39" t="s">
        <v>1235</v>
      </c>
      <c r="C965" s="20"/>
      <c r="D965" s="20"/>
      <c r="E965" s="21">
        <v>1212</v>
      </c>
      <c r="F965" s="22">
        <v>909</v>
      </c>
      <c r="G965" s="22">
        <v>303</v>
      </c>
      <c r="H965" s="20"/>
    </row>
    <row r="966" spans="2:8" ht="15" customHeight="1">
      <c r="B966" s="39" t="s">
        <v>249</v>
      </c>
      <c r="C966" s="20"/>
      <c r="D966" s="20"/>
      <c r="E966" s="21">
        <v>17650</v>
      </c>
      <c r="F966" s="21">
        <v>17650</v>
      </c>
      <c r="G966" s="20"/>
      <c r="H966" s="20"/>
    </row>
    <row r="967" spans="2:8" ht="15" customHeight="1">
      <c r="B967" s="39" t="s">
        <v>1236</v>
      </c>
      <c r="C967" s="20"/>
      <c r="D967" s="20"/>
      <c r="E967" s="21">
        <v>1330</v>
      </c>
      <c r="F967" s="21">
        <v>1330</v>
      </c>
      <c r="G967" s="20"/>
      <c r="H967" s="20"/>
    </row>
    <row r="968" spans="2:8" ht="15" customHeight="1">
      <c r="B968" s="39" t="s">
        <v>1237</v>
      </c>
      <c r="C968" s="20"/>
      <c r="D968" s="20"/>
      <c r="E968" s="21">
        <v>1264.5</v>
      </c>
      <c r="F968" s="21">
        <v>1146.43</v>
      </c>
      <c r="G968" s="22">
        <v>118.07</v>
      </c>
      <c r="H968" s="20"/>
    </row>
    <row r="969" spans="2:8" ht="15" customHeight="1">
      <c r="B969" s="39" t="s">
        <v>1238</v>
      </c>
      <c r="C969" s="20"/>
      <c r="D969" s="20"/>
      <c r="E969" s="22">
        <v>235.83</v>
      </c>
      <c r="F969" s="22">
        <v>235.83</v>
      </c>
      <c r="G969" s="20"/>
      <c r="H969" s="20"/>
    </row>
    <row r="970" spans="2:8" ht="15" customHeight="1">
      <c r="B970" s="39" t="s">
        <v>1239</v>
      </c>
      <c r="C970" s="20"/>
      <c r="D970" s="20"/>
      <c r="E970" s="22">
        <v>180</v>
      </c>
      <c r="F970" s="22">
        <v>180</v>
      </c>
      <c r="G970" s="20"/>
      <c r="H970" s="20"/>
    </row>
    <row r="971" spans="2:8" ht="15" customHeight="1">
      <c r="B971" s="39" t="s">
        <v>1240</v>
      </c>
      <c r="C971" s="20"/>
      <c r="D971" s="20"/>
      <c r="E971" s="21">
        <v>5000</v>
      </c>
      <c r="F971" s="21">
        <v>5000</v>
      </c>
      <c r="G971" s="20"/>
      <c r="H971" s="20"/>
    </row>
    <row r="972" spans="2:8" ht="15" customHeight="1">
      <c r="B972" s="39" t="s">
        <v>546</v>
      </c>
      <c r="C972" s="20"/>
      <c r="D972" s="20"/>
      <c r="E972" s="22">
        <v>486.4</v>
      </c>
      <c r="F972" s="22">
        <v>486.4</v>
      </c>
      <c r="G972" s="20"/>
      <c r="H972" s="20"/>
    </row>
    <row r="973" spans="2:8" ht="15" customHeight="1">
      <c r="B973" s="39" t="s">
        <v>547</v>
      </c>
      <c r="C973" s="20"/>
      <c r="D973" s="20"/>
      <c r="E973" s="22">
        <v>157.5</v>
      </c>
      <c r="F973" s="22">
        <v>157.5</v>
      </c>
      <c r="G973" s="20"/>
      <c r="H973" s="20"/>
    </row>
    <row r="974" spans="2:8" ht="15" customHeight="1">
      <c r="B974" s="39" t="s">
        <v>1241</v>
      </c>
      <c r="C974" s="20"/>
      <c r="D974" s="20"/>
      <c r="E974" s="22">
        <v>315</v>
      </c>
      <c r="F974" s="22">
        <v>315</v>
      </c>
      <c r="G974" s="20"/>
      <c r="H974" s="20"/>
    </row>
    <row r="975" spans="2:8" ht="15" customHeight="1">
      <c r="B975" s="39" t="s">
        <v>548</v>
      </c>
      <c r="C975" s="20"/>
      <c r="D975" s="20"/>
      <c r="E975" s="21">
        <v>1966.5</v>
      </c>
      <c r="F975" s="21">
        <v>1966.5</v>
      </c>
      <c r="G975" s="20"/>
      <c r="H975" s="20"/>
    </row>
    <row r="976" spans="2:8" ht="15" customHeight="1">
      <c r="B976" s="39" t="s">
        <v>549</v>
      </c>
      <c r="C976" s="20"/>
      <c r="D976" s="20"/>
      <c r="E976" s="21">
        <v>2369</v>
      </c>
      <c r="F976" s="21">
        <v>2369</v>
      </c>
      <c r="G976" s="20"/>
      <c r="H976" s="20"/>
    </row>
    <row r="977" spans="2:8" ht="15" customHeight="1">
      <c r="B977" s="39" t="s">
        <v>250</v>
      </c>
      <c r="C977" s="20"/>
      <c r="D977" s="20"/>
      <c r="E977" s="22">
        <v>485</v>
      </c>
      <c r="F977" s="22">
        <v>485</v>
      </c>
      <c r="G977" s="20"/>
      <c r="H977" s="20"/>
    </row>
    <row r="978" spans="2:8" ht="15" customHeight="1">
      <c r="B978" s="39" t="s">
        <v>1242</v>
      </c>
      <c r="C978" s="20"/>
      <c r="D978" s="20"/>
      <c r="E978" s="22">
        <v>514</v>
      </c>
      <c r="F978" s="22">
        <v>514</v>
      </c>
      <c r="G978" s="20"/>
      <c r="H978" s="20"/>
    </row>
    <row r="979" spans="2:8" ht="15" customHeight="1">
      <c r="B979" s="39" t="s">
        <v>1243</v>
      </c>
      <c r="C979" s="20"/>
      <c r="D979" s="20"/>
      <c r="E979" s="22">
        <v>229.17</v>
      </c>
      <c r="F979" s="22">
        <v>229.17</v>
      </c>
      <c r="G979" s="20"/>
      <c r="H979" s="20"/>
    </row>
    <row r="980" spans="2:8" ht="15" customHeight="1">
      <c r="B980" s="39" t="s">
        <v>550</v>
      </c>
      <c r="C980" s="20"/>
      <c r="D980" s="20"/>
      <c r="E980" s="21">
        <v>2905.17</v>
      </c>
      <c r="F980" s="21">
        <v>2905.17</v>
      </c>
      <c r="G980" s="20"/>
      <c r="H980" s="20"/>
    </row>
    <row r="981" spans="2:8" ht="15" customHeight="1">
      <c r="B981" s="39" t="s">
        <v>1244</v>
      </c>
      <c r="C981" s="20"/>
      <c r="D981" s="20"/>
      <c r="E981" s="22">
        <v>833.33</v>
      </c>
      <c r="F981" s="22">
        <v>833.33</v>
      </c>
      <c r="G981" s="20"/>
      <c r="H981" s="20"/>
    </row>
    <row r="982" spans="2:8" ht="15" customHeight="1">
      <c r="B982" s="39" t="s">
        <v>551</v>
      </c>
      <c r="C982" s="20"/>
      <c r="D982" s="20"/>
      <c r="E982" s="21">
        <v>3211.78</v>
      </c>
      <c r="F982" s="21">
        <v>3211.78</v>
      </c>
      <c r="G982" s="20"/>
      <c r="H982" s="20"/>
    </row>
    <row r="983" spans="2:8" ht="15" customHeight="1">
      <c r="B983" s="39" t="s">
        <v>1245</v>
      </c>
      <c r="C983" s="20"/>
      <c r="D983" s="20"/>
      <c r="E983" s="21">
        <v>1890</v>
      </c>
      <c r="F983" s="21">
        <v>1890</v>
      </c>
      <c r="G983" s="20"/>
      <c r="H983" s="20"/>
    </row>
    <row r="984" spans="2:8" ht="15" customHeight="1">
      <c r="B984" s="39" t="s">
        <v>1246</v>
      </c>
      <c r="C984" s="20"/>
      <c r="D984" s="20"/>
      <c r="E984" s="21">
        <v>9047.04</v>
      </c>
      <c r="F984" s="21">
        <v>9047.04</v>
      </c>
      <c r="G984" s="20"/>
      <c r="H984" s="20"/>
    </row>
    <row r="985" spans="2:8" ht="15" customHeight="1">
      <c r="B985" s="39" t="s">
        <v>552</v>
      </c>
      <c r="C985" s="20"/>
      <c r="D985" s="20"/>
      <c r="E985" s="21">
        <v>1402.5</v>
      </c>
      <c r="F985" s="21">
        <v>1402.5</v>
      </c>
      <c r="G985" s="20"/>
      <c r="H985" s="20"/>
    </row>
    <row r="986" spans="2:8" ht="15" customHeight="1">
      <c r="B986" s="39" t="s">
        <v>553</v>
      </c>
      <c r="C986" s="20"/>
      <c r="D986" s="20"/>
      <c r="E986" s="21">
        <v>2015.88</v>
      </c>
      <c r="F986" s="21">
        <v>2015.88</v>
      </c>
      <c r="G986" s="20"/>
      <c r="H986" s="20"/>
    </row>
    <row r="987" spans="2:8" ht="15" customHeight="1">
      <c r="B987" s="39" t="s">
        <v>1247</v>
      </c>
      <c r="C987" s="20"/>
      <c r="D987" s="20"/>
      <c r="E987" s="21">
        <v>17383.34</v>
      </c>
      <c r="F987" s="21">
        <v>17383.34</v>
      </c>
      <c r="G987" s="20"/>
      <c r="H987" s="20"/>
    </row>
    <row r="988" spans="2:8" ht="15" customHeight="1">
      <c r="B988" s="39" t="s">
        <v>1248</v>
      </c>
      <c r="C988" s="20"/>
      <c r="D988" s="20"/>
      <c r="E988" s="21">
        <v>10718.33</v>
      </c>
      <c r="F988" s="21">
        <v>10718.33</v>
      </c>
      <c r="G988" s="20"/>
      <c r="H988" s="20"/>
    </row>
    <row r="989" spans="2:8" ht="15" customHeight="1">
      <c r="B989" s="39" t="s">
        <v>1249</v>
      </c>
      <c r="C989" s="20"/>
      <c r="D989" s="20"/>
      <c r="E989" s="21">
        <v>1400.83</v>
      </c>
      <c r="F989" s="21">
        <v>1400.83</v>
      </c>
      <c r="G989" s="20"/>
      <c r="H989" s="20"/>
    </row>
    <row r="990" spans="2:8" ht="15" customHeight="1">
      <c r="B990" s="39" t="s">
        <v>1250</v>
      </c>
      <c r="C990" s="20"/>
      <c r="D990" s="20"/>
      <c r="E990" s="22">
        <v>64</v>
      </c>
      <c r="F990" s="22">
        <v>64</v>
      </c>
      <c r="G990" s="20"/>
      <c r="H990" s="20"/>
    </row>
    <row r="991" spans="2:8" ht="15" customHeight="1">
      <c r="B991" s="39" t="s">
        <v>1251</v>
      </c>
      <c r="C991" s="20"/>
      <c r="D991" s="20"/>
      <c r="E991" s="22">
        <v>450</v>
      </c>
      <c r="F991" s="20"/>
      <c r="G991" s="22">
        <v>450</v>
      </c>
      <c r="H991" s="20"/>
    </row>
    <row r="992" spans="2:8" ht="15" customHeight="1">
      <c r="B992" s="39" t="s">
        <v>554</v>
      </c>
      <c r="C992" s="20"/>
      <c r="D992" s="20"/>
      <c r="E992" s="22">
        <v>190.02</v>
      </c>
      <c r="F992" s="22">
        <v>190.02</v>
      </c>
      <c r="G992" s="20"/>
      <c r="H992" s="20"/>
    </row>
    <row r="993" spans="2:8" ht="15" customHeight="1">
      <c r="B993" s="39" t="s">
        <v>1252</v>
      </c>
      <c r="C993" s="20"/>
      <c r="D993" s="20"/>
      <c r="E993" s="21">
        <v>4131.67</v>
      </c>
      <c r="F993" s="21">
        <v>4131.67</v>
      </c>
      <c r="G993" s="20"/>
      <c r="H993" s="20"/>
    </row>
    <row r="994" spans="2:8" ht="15" customHeight="1">
      <c r="B994" s="39" t="s">
        <v>555</v>
      </c>
      <c r="C994" s="20"/>
      <c r="D994" s="20"/>
      <c r="E994" s="22">
        <v>183.33</v>
      </c>
      <c r="F994" s="22">
        <v>183.33</v>
      </c>
      <c r="G994" s="20"/>
      <c r="H994" s="20"/>
    </row>
    <row r="995" spans="2:8" ht="15" customHeight="1">
      <c r="B995" s="39" t="s">
        <v>1253</v>
      </c>
      <c r="C995" s="20"/>
      <c r="D995" s="20"/>
      <c r="E995" s="22">
        <v>796.86</v>
      </c>
      <c r="F995" s="20"/>
      <c r="G995" s="22">
        <v>796.86</v>
      </c>
      <c r="H995" s="20"/>
    </row>
    <row r="996" spans="2:8" ht="15" customHeight="1">
      <c r="B996" s="39" t="s">
        <v>1254</v>
      </c>
      <c r="C996" s="20"/>
      <c r="D996" s="20"/>
      <c r="E996" s="21">
        <v>164658.33</v>
      </c>
      <c r="F996" s="21">
        <v>74958.33</v>
      </c>
      <c r="G996" s="21">
        <v>89700</v>
      </c>
      <c r="H996" s="20"/>
    </row>
    <row r="997" spans="2:8" ht="15" customHeight="1">
      <c r="B997" s="39" t="s">
        <v>1255</v>
      </c>
      <c r="C997" s="20"/>
      <c r="D997" s="20"/>
      <c r="E997" s="21">
        <v>46685.84</v>
      </c>
      <c r="F997" s="21">
        <v>46685.84</v>
      </c>
      <c r="G997" s="20"/>
      <c r="H997" s="20"/>
    </row>
    <row r="998" spans="2:8" ht="15" customHeight="1">
      <c r="B998" s="39" t="s">
        <v>556</v>
      </c>
      <c r="C998" s="20"/>
      <c r="D998" s="20"/>
      <c r="E998" s="21">
        <v>31426.88</v>
      </c>
      <c r="F998" s="21">
        <v>31426.88</v>
      </c>
      <c r="G998" s="20"/>
      <c r="H998" s="20"/>
    </row>
    <row r="999" spans="2:8" ht="15" customHeight="1">
      <c r="B999" s="39" t="s">
        <v>557</v>
      </c>
      <c r="C999" s="22">
        <v>74.17</v>
      </c>
      <c r="D999" s="20"/>
      <c r="E999" s="20"/>
      <c r="F999" s="20"/>
      <c r="G999" s="22">
        <v>74.17</v>
      </c>
      <c r="H999" s="20"/>
    </row>
    <row r="1000" spans="2:8" ht="15" customHeight="1">
      <c r="B1000" s="39" t="s">
        <v>1256</v>
      </c>
      <c r="C1000" s="20"/>
      <c r="D1000" s="20"/>
      <c r="E1000" s="22">
        <v>176.67</v>
      </c>
      <c r="F1000" s="22">
        <v>176.67</v>
      </c>
      <c r="G1000" s="20"/>
      <c r="H1000" s="20"/>
    </row>
    <row r="1001" spans="2:8" ht="15" customHeight="1">
      <c r="B1001" s="39" t="s">
        <v>1257</v>
      </c>
      <c r="C1001" s="20"/>
      <c r="D1001" s="20"/>
      <c r="E1001" s="21">
        <v>8375</v>
      </c>
      <c r="F1001" s="21">
        <v>8375</v>
      </c>
      <c r="G1001" s="20"/>
      <c r="H1001" s="20"/>
    </row>
    <row r="1002" spans="2:8" ht="15" customHeight="1">
      <c r="B1002" s="39" t="s">
        <v>558</v>
      </c>
      <c r="C1002" s="21">
        <v>40416.67</v>
      </c>
      <c r="D1002" s="20"/>
      <c r="E1002" s="20"/>
      <c r="F1002" s="21">
        <v>7924.84</v>
      </c>
      <c r="G1002" s="21">
        <v>32491.83</v>
      </c>
      <c r="H1002" s="20"/>
    </row>
    <row r="1003" spans="2:8" ht="15" customHeight="1">
      <c r="B1003" s="39" t="s">
        <v>559</v>
      </c>
      <c r="C1003" s="21">
        <v>42416.67</v>
      </c>
      <c r="D1003" s="20"/>
      <c r="E1003" s="20"/>
      <c r="F1003" s="20"/>
      <c r="G1003" s="21">
        <v>42416.67</v>
      </c>
      <c r="H1003" s="20"/>
    </row>
    <row r="1004" spans="2:8" ht="15" customHeight="1">
      <c r="B1004" s="39" t="s">
        <v>1258</v>
      </c>
      <c r="C1004" s="20"/>
      <c r="D1004" s="20"/>
      <c r="E1004" s="22">
        <v>590</v>
      </c>
      <c r="F1004" s="22">
        <v>590</v>
      </c>
      <c r="G1004" s="20"/>
      <c r="H1004" s="20"/>
    </row>
    <row r="1005" spans="2:8" ht="15" customHeight="1">
      <c r="B1005" s="39" t="s">
        <v>560</v>
      </c>
      <c r="C1005" s="20"/>
      <c r="D1005" s="20"/>
      <c r="E1005" s="21">
        <v>13836.67</v>
      </c>
      <c r="F1005" s="21">
        <v>13836.67</v>
      </c>
      <c r="G1005" s="20"/>
      <c r="H1005" s="20"/>
    </row>
    <row r="1006" spans="2:8" ht="15" customHeight="1">
      <c r="B1006" s="39" t="s">
        <v>1259</v>
      </c>
      <c r="C1006" s="20"/>
      <c r="D1006" s="20"/>
      <c r="E1006" s="21">
        <v>3078</v>
      </c>
      <c r="F1006" s="21">
        <v>3078</v>
      </c>
      <c r="G1006" s="20"/>
      <c r="H1006" s="20"/>
    </row>
    <row r="1007" spans="2:8" ht="15" customHeight="1">
      <c r="B1007" s="39" t="s">
        <v>1260</v>
      </c>
      <c r="C1007" s="20"/>
      <c r="D1007" s="20"/>
      <c r="E1007" s="21">
        <v>3420</v>
      </c>
      <c r="F1007" s="21">
        <v>3420</v>
      </c>
      <c r="G1007" s="20"/>
      <c r="H1007" s="20"/>
    </row>
    <row r="1008" spans="2:8" ht="15" customHeight="1">
      <c r="B1008" s="39" t="s">
        <v>561</v>
      </c>
      <c r="C1008" s="22">
        <v>214.17</v>
      </c>
      <c r="D1008" s="20"/>
      <c r="E1008" s="22">
        <v>214.17</v>
      </c>
      <c r="F1008" s="22">
        <v>428.34</v>
      </c>
      <c r="G1008" s="20"/>
      <c r="H1008" s="20"/>
    </row>
    <row r="1009" spans="2:8" ht="15" customHeight="1">
      <c r="B1009" s="39" t="s">
        <v>562</v>
      </c>
      <c r="C1009" s="22">
        <v>320.83</v>
      </c>
      <c r="D1009" s="20"/>
      <c r="E1009" s="22">
        <v>325</v>
      </c>
      <c r="F1009" s="20"/>
      <c r="G1009" s="22">
        <v>645.83</v>
      </c>
      <c r="H1009" s="20"/>
    </row>
    <row r="1010" spans="2:8" ht="15" customHeight="1">
      <c r="B1010" s="39" t="s">
        <v>563</v>
      </c>
      <c r="C1010" s="20"/>
      <c r="D1010" s="20"/>
      <c r="E1010" s="21">
        <v>1551.9</v>
      </c>
      <c r="F1010" s="21">
        <v>1551.9</v>
      </c>
      <c r="G1010" s="20"/>
      <c r="H1010" s="20"/>
    </row>
    <row r="1011" spans="2:8" ht="15" customHeight="1">
      <c r="B1011" s="39" t="s">
        <v>1261</v>
      </c>
      <c r="C1011" s="20"/>
      <c r="D1011" s="20"/>
      <c r="E1011" s="21">
        <v>27773.17</v>
      </c>
      <c r="F1011" s="21">
        <v>27773.17</v>
      </c>
      <c r="G1011" s="20"/>
      <c r="H1011" s="20"/>
    </row>
    <row r="1012" spans="2:8" ht="15" customHeight="1">
      <c r="B1012" s="39" t="s">
        <v>1262</v>
      </c>
      <c r="C1012" s="20"/>
      <c r="D1012" s="20"/>
      <c r="E1012" s="22">
        <v>320.83</v>
      </c>
      <c r="F1012" s="22">
        <v>320.83</v>
      </c>
      <c r="G1012" s="20"/>
      <c r="H1012" s="20"/>
    </row>
    <row r="1013" spans="2:8" ht="15" customHeight="1">
      <c r="B1013" s="39" t="s">
        <v>1263</v>
      </c>
      <c r="C1013" s="20"/>
      <c r="D1013" s="20"/>
      <c r="E1013" s="21">
        <v>27200</v>
      </c>
      <c r="F1013" s="21">
        <v>27200</v>
      </c>
      <c r="G1013" s="20"/>
      <c r="H1013" s="20"/>
    </row>
    <row r="1014" spans="2:8" ht="15" customHeight="1">
      <c r="B1014" s="39" t="s">
        <v>1264</v>
      </c>
      <c r="C1014" s="20"/>
      <c r="D1014" s="20"/>
      <c r="E1014" s="21">
        <v>3805</v>
      </c>
      <c r="F1014" s="21">
        <v>3805</v>
      </c>
      <c r="G1014" s="20"/>
      <c r="H1014" s="20"/>
    </row>
    <row r="1015" spans="2:8" ht="15" customHeight="1">
      <c r="B1015" s="39" t="s">
        <v>1265</v>
      </c>
      <c r="C1015" s="20"/>
      <c r="D1015" s="20"/>
      <c r="E1015" s="21">
        <v>7458.33</v>
      </c>
      <c r="F1015" s="21">
        <v>7458.33</v>
      </c>
      <c r="G1015" s="20"/>
      <c r="H1015" s="20"/>
    </row>
    <row r="1016" spans="2:8" ht="15" customHeight="1">
      <c r="B1016" s="39" t="s">
        <v>564</v>
      </c>
      <c r="C1016" s="20"/>
      <c r="D1016" s="20"/>
      <c r="E1016" s="21">
        <v>18975</v>
      </c>
      <c r="F1016" s="21">
        <v>18975</v>
      </c>
      <c r="G1016" s="20"/>
      <c r="H1016" s="20"/>
    </row>
    <row r="1017" spans="2:8" ht="15" customHeight="1">
      <c r="B1017" s="39" t="s">
        <v>251</v>
      </c>
      <c r="C1017" s="22">
        <v>106.67</v>
      </c>
      <c r="D1017" s="20"/>
      <c r="E1017" s="20"/>
      <c r="F1017" s="22">
        <v>106.67</v>
      </c>
      <c r="G1017" s="20"/>
      <c r="H1017" s="20"/>
    </row>
    <row r="1018" spans="2:8" ht="15" customHeight="1">
      <c r="B1018" s="39" t="s">
        <v>1266</v>
      </c>
      <c r="C1018" s="20"/>
      <c r="D1018" s="20"/>
      <c r="E1018" s="22">
        <v>150</v>
      </c>
      <c r="F1018" s="22">
        <v>150</v>
      </c>
      <c r="G1018" s="20"/>
      <c r="H1018" s="20"/>
    </row>
    <row r="1019" spans="2:8" ht="15" customHeight="1">
      <c r="B1019" s="39" t="s">
        <v>1267</v>
      </c>
      <c r="C1019" s="20"/>
      <c r="D1019" s="20"/>
      <c r="E1019" s="22">
        <v>560</v>
      </c>
      <c r="F1019" s="22">
        <v>560</v>
      </c>
      <c r="G1019" s="20"/>
      <c r="H1019" s="20"/>
    </row>
    <row r="1020" spans="2:8" ht="15" customHeight="1">
      <c r="B1020" s="39" t="s">
        <v>1268</v>
      </c>
      <c r="C1020" s="20"/>
      <c r="D1020" s="20"/>
      <c r="E1020" s="21">
        <v>3333.33</v>
      </c>
      <c r="F1020" s="21">
        <v>3333.33</v>
      </c>
      <c r="G1020" s="20"/>
      <c r="H1020" s="20"/>
    </row>
    <row r="1021" spans="2:8" ht="15" customHeight="1">
      <c r="B1021" s="39" t="s">
        <v>1269</v>
      </c>
      <c r="C1021" s="20"/>
      <c r="D1021" s="20"/>
      <c r="E1021" s="21">
        <v>1159</v>
      </c>
      <c r="F1021" s="21">
        <v>1159</v>
      </c>
      <c r="G1021" s="20"/>
      <c r="H1021" s="20"/>
    </row>
    <row r="1022" spans="2:8" ht="15" customHeight="1">
      <c r="B1022" s="39" t="s">
        <v>1270</v>
      </c>
      <c r="C1022" s="20"/>
      <c r="D1022" s="20"/>
      <c r="E1022" s="21">
        <v>1247.5</v>
      </c>
      <c r="F1022" s="21">
        <v>1247.5</v>
      </c>
      <c r="G1022" s="20"/>
      <c r="H1022" s="20"/>
    </row>
    <row r="1023" spans="2:8" ht="15" customHeight="1">
      <c r="B1023" s="39" t="s">
        <v>252</v>
      </c>
      <c r="C1023" s="20"/>
      <c r="D1023" s="20"/>
      <c r="E1023" s="21">
        <v>125100</v>
      </c>
      <c r="F1023" s="21">
        <v>125100</v>
      </c>
      <c r="G1023" s="20"/>
      <c r="H1023" s="20"/>
    </row>
    <row r="1024" spans="2:8" ht="15" customHeight="1">
      <c r="B1024" s="39" t="s">
        <v>1271</v>
      </c>
      <c r="C1024" s="20"/>
      <c r="D1024" s="20"/>
      <c r="E1024" s="21">
        <v>1157.5</v>
      </c>
      <c r="F1024" s="21">
        <v>1157.5</v>
      </c>
      <c r="G1024" s="20"/>
      <c r="H1024" s="20"/>
    </row>
    <row r="1025" spans="2:8" ht="15" customHeight="1">
      <c r="B1025" s="39" t="s">
        <v>1272</v>
      </c>
      <c r="C1025" s="20"/>
      <c r="D1025" s="20"/>
      <c r="E1025" s="21">
        <v>2750</v>
      </c>
      <c r="F1025" s="21">
        <v>2750</v>
      </c>
      <c r="G1025" s="20"/>
      <c r="H1025" s="20"/>
    </row>
    <row r="1026" spans="2:8" ht="15" customHeight="1">
      <c r="B1026" s="39" t="s">
        <v>1273</v>
      </c>
      <c r="C1026" s="20"/>
      <c r="D1026" s="20"/>
      <c r="E1026" s="21">
        <v>7916.6</v>
      </c>
      <c r="F1026" s="21">
        <v>7916.6</v>
      </c>
      <c r="G1026" s="20"/>
      <c r="H1026" s="20"/>
    </row>
    <row r="1027" spans="2:8" ht="15" customHeight="1">
      <c r="B1027" s="39" t="s">
        <v>1274</v>
      </c>
      <c r="C1027" s="20"/>
      <c r="D1027" s="20"/>
      <c r="E1027" s="21">
        <v>12495.83</v>
      </c>
      <c r="F1027" s="21">
        <v>12495.83</v>
      </c>
      <c r="G1027" s="20"/>
      <c r="H1027" s="20"/>
    </row>
    <row r="1028" spans="2:8" ht="15" customHeight="1">
      <c r="B1028" s="39" t="s">
        <v>1275</v>
      </c>
      <c r="C1028" s="20"/>
      <c r="D1028" s="20"/>
      <c r="E1028" s="21">
        <v>12908.33</v>
      </c>
      <c r="F1028" s="21">
        <v>12908.33</v>
      </c>
      <c r="G1028" s="20"/>
      <c r="H1028" s="20"/>
    </row>
    <row r="1029" spans="2:8" ht="15" customHeight="1">
      <c r="B1029" s="39" t="s">
        <v>1276</v>
      </c>
      <c r="C1029" s="20"/>
      <c r="D1029" s="20"/>
      <c r="E1029" s="21">
        <v>1425</v>
      </c>
      <c r="F1029" s="21">
        <v>1425</v>
      </c>
      <c r="G1029" s="20"/>
      <c r="H1029" s="20"/>
    </row>
    <row r="1030" spans="2:8" ht="15" customHeight="1">
      <c r="B1030" s="39" t="s">
        <v>565</v>
      </c>
      <c r="C1030" s="20"/>
      <c r="D1030" s="20"/>
      <c r="E1030" s="21">
        <v>5897.5</v>
      </c>
      <c r="F1030" s="21">
        <v>5897.5</v>
      </c>
      <c r="G1030" s="20"/>
      <c r="H1030" s="20"/>
    </row>
    <row r="1031" spans="2:8" ht="15" customHeight="1">
      <c r="B1031" s="39" t="s">
        <v>566</v>
      </c>
      <c r="C1031" s="21">
        <v>5187.5</v>
      </c>
      <c r="D1031" s="20"/>
      <c r="E1031" s="20"/>
      <c r="F1031" s="21">
        <v>5187.5</v>
      </c>
      <c r="G1031" s="20"/>
      <c r="H1031" s="20"/>
    </row>
    <row r="1032" spans="2:8" ht="15" customHeight="1">
      <c r="B1032" s="39" t="s">
        <v>1277</v>
      </c>
      <c r="C1032" s="20"/>
      <c r="D1032" s="20"/>
      <c r="E1032" s="21">
        <v>1168.34</v>
      </c>
      <c r="F1032" s="21">
        <v>1168.34</v>
      </c>
      <c r="G1032" s="20"/>
      <c r="H1032" s="20"/>
    </row>
    <row r="1033" spans="2:8" ht="15" customHeight="1">
      <c r="B1033" s="39" t="s">
        <v>1278</v>
      </c>
      <c r="C1033" s="20"/>
      <c r="D1033" s="20"/>
      <c r="E1033" s="21">
        <v>10665</v>
      </c>
      <c r="F1033" s="21">
        <v>10665</v>
      </c>
      <c r="G1033" s="20"/>
      <c r="H1033" s="20"/>
    </row>
    <row r="1034" spans="2:8" ht="15" customHeight="1">
      <c r="B1034" s="39" t="s">
        <v>567</v>
      </c>
      <c r="C1034" s="21">
        <v>2325</v>
      </c>
      <c r="D1034" s="20"/>
      <c r="E1034" s="21">
        <v>3157.5</v>
      </c>
      <c r="F1034" s="21">
        <v>3157.5</v>
      </c>
      <c r="G1034" s="21">
        <v>2325</v>
      </c>
      <c r="H1034" s="20"/>
    </row>
    <row r="1035" spans="2:8" ht="15" customHeight="1">
      <c r="B1035" s="39" t="s">
        <v>1279</v>
      </c>
      <c r="C1035" s="20"/>
      <c r="D1035" s="20"/>
      <c r="E1035" s="21">
        <v>2604.17</v>
      </c>
      <c r="F1035" s="21">
        <v>2604.17</v>
      </c>
      <c r="G1035" s="20"/>
      <c r="H1035" s="20"/>
    </row>
    <row r="1036" spans="2:8" ht="15" customHeight="1">
      <c r="B1036" s="39" t="s">
        <v>1280</v>
      </c>
      <c r="C1036" s="20"/>
      <c r="D1036" s="20"/>
      <c r="E1036" s="21">
        <v>41958.33</v>
      </c>
      <c r="F1036" s="21">
        <v>41958.33</v>
      </c>
      <c r="G1036" s="20"/>
      <c r="H1036" s="20"/>
    </row>
    <row r="1037" spans="2:8" ht="15" customHeight="1">
      <c r="B1037" s="39" t="s">
        <v>1281</v>
      </c>
      <c r="C1037" s="20"/>
      <c r="D1037" s="20"/>
      <c r="E1037" s="21">
        <v>21250</v>
      </c>
      <c r="F1037" s="20"/>
      <c r="G1037" s="21">
        <v>21250</v>
      </c>
      <c r="H1037" s="20"/>
    </row>
    <row r="1038" spans="2:8" ht="15" customHeight="1">
      <c r="B1038" s="39" t="s">
        <v>1282</v>
      </c>
      <c r="C1038" s="20"/>
      <c r="D1038" s="20"/>
      <c r="E1038" s="21">
        <v>6890.83</v>
      </c>
      <c r="F1038" s="21">
        <v>6890.83</v>
      </c>
      <c r="G1038" s="20"/>
      <c r="H1038" s="20"/>
    </row>
    <row r="1039" spans="2:8" ht="15" customHeight="1">
      <c r="B1039" s="39" t="s">
        <v>1283</v>
      </c>
      <c r="C1039" s="20"/>
      <c r="D1039" s="20"/>
      <c r="E1039" s="21">
        <v>5100</v>
      </c>
      <c r="F1039" s="21">
        <v>5100</v>
      </c>
      <c r="G1039" s="20"/>
      <c r="H1039" s="20"/>
    </row>
    <row r="1040" spans="2:8" ht="15" customHeight="1">
      <c r="B1040" s="39" t="s">
        <v>1284</v>
      </c>
      <c r="C1040" s="20"/>
      <c r="D1040" s="20"/>
      <c r="E1040" s="21">
        <v>2100</v>
      </c>
      <c r="F1040" s="21">
        <v>2100</v>
      </c>
      <c r="G1040" s="20"/>
      <c r="H1040" s="20"/>
    </row>
    <row r="1041" spans="2:8" ht="15" customHeight="1">
      <c r="B1041" s="39" t="s">
        <v>1285</v>
      </c>
      <c r="C1041" s="20"/>
      <c r="D1041" s="20"/>
      <c r="E1041" s="21">
        <v>7483.33</v>
      </c>
      <c r="F1041" s="21">
        <v>7483.33</v>
      </c>
      <c r="G1041" s="20"/>
      <c r="H1041" s="20"/>
    </row>
    <row r="1042" spans="2:8" ht="15" customHeight="1">
      <c r="B1042" s="39" t="s">
        <v>1286</v>
      </c>
      <c r="C1042" s="20"/>
      <c r="D1042" s="20"/>
      <c r="E1042" s="22">
        <v>934.5</v>
      </c>
      <c r="F1042" s="22">
        <v>934.5</v>
      </c>
      <c r="G1042" s="20"/>
      <c r="H1042" s="20"/>
    </row>
    <row r="1043" spans="2:8" ht="15" customHeight="1">
      <c r="B1043" s="39" t="s">
        <v>1287</v>
      </c>
      <c r="C1043" s="20"/>
      <c r="D1043" s="20"/>
      <c r="E1043" s="21">
        <v>3816.67</v>
      </c>
      <c r="F1043" s="21">
        <v>3816.67</v>
      </c>
      <c r="G1043" s="20"/>
      <c r="H1043" s="20"/>
    </row>
    <row r="1044" spans="2:8" ht="15" customHeight="1">
      <c r="B1044" s="39" t="s">
        <v>1288</v>
      </c>
      <c r="C1044" s="20"/>
      <c r="D1044" s="20"/>
      <c r="E1044" s="22">
        <v>216.67</v>
      </c>
      <c r="F1044" s="22">
        <v>216.67</v>
      </c>
      <c r="G1044" s="20"/>
      <c r="H1044" s="20"/>
    </row>
    <row r="1045" spans="2:8" ht="15" customHeight="1">
      <c r="B1045" s="39" t="s">
        <v>1289</v>
      </c>
      <c r="C1045" s="20"/>
      <c r="D1045" s="20"/>
      <c r="E1045" s="22">
        <v>442.13</v>
      </c>
      <c r="F1045" s="22">
        <v>442.13</v>
      </c>
      <c r="G1045" s="20"/>
      <c r="H1045" s="20"/>
    </row>
    <row r="1046" spans="2:8" ht="15" customHeight="1">
      <c r="B1046" s="39" t="s">
        <v>568</v>
      </c>
      <c r="C1046" s="20"/>
      <c r="D1046" s="20"/>
      <c r="E1046" s="21">
        <v>18750</v>
      </c>
      <c r="F1046" s="21">
        <v>18750</v>
      </c>
      <c r="G1046" s="20"/>
      <c r="H1046" s="20"/>
    </row>
    <row r="1047" spans="2:8" ht="15" customHeight="1">
      <c r="B1047" s="39" t="s">
        <v>1290</v>
      </c>
      <c r="C1047" s="20"/>
      <c r="D1047" s="20"/>
      <c r="E1047" s="22">
        <v>751.07</v>
      </c>
      <c r="F1047" s="22">
        <v>751.07</v>
      </c>
      <c r="G1047" s="20"/>
      <c r="H1047" s="20"/>
    </row>
    <row r="1048" spans="2:8" ht="15" customHeight="1">
      <c r="B1048" s="39" t="s">
        <v>1291</v>
      </c>
      <c r="C1048" s="20"/>
      <c r="D1048" s="20"/>
      <c r="E1048" s="21">
        <v>4544.52</v>
      </c>
      <c r="F1048" s="21">
        <v>4544.52</v>
      </c>
      <c r="G1048" s="20"/>
      <c r="H1048" s="20"/>
    </row>
    <row r="1049" spans="2:8" ht="15" customHeight="1">
      <c r="B1049" s="39" t="s">
        <v>1292</v>
      </c>
      <c r="C1049" s="20"/>
      <c r="D1049" s="20"/>
      <c r="E1049" s="21">
        <v>9533.33</v>
      </c>
      <c r="F1049" s="21">
        <v>8100</v>
      </c>
      <c r="G1049" s="21">
        <v>1433.33</v>
      </c>
      <c r="H1049" s="20"/>
    </row>
    <row r="1050" spans="2:8" ht="15" customHeight="1">
      <c r="B1050" s="39" t="s">
        <v>569</v>
      </c>
      <c r="C1050" s="22">
        <v>415</v>
      </c>
      <c r="D1050" s="20"/>
      <c r="E1050" s="21">
        <v>4876</v>
      </c>
      <c r="F1050" s="21">
        <v>4873.34</v>
      </c>
      <c r="G1050" s="22">
        <v>417.66</v>
      </c>
      <c r="H1050" s="20"/>
    </row>
    <row r="1051" spans="2:8" ht="15" customHeight="1">
      <c r="B1051" s="39" t="s">
        <v>1293</v>
      </c>
      <c r="C1051" s="20"/>
      <c r="D1051" s="20"/>
      <c r="E1051" s="22">
        <v>95.83</v>
      </c>
      <c r="F1051" s="22">
        <v>95.83</v>
      </c>
      <c r="G1051" s="20"/>
      <c r="H1051" s="20"/>
    </row>
    <row r="1052" spans="2:8" ht="15" customHeight="1">
      <c r="B1052" s="39" t="s">
        <v>1294</v>
      </c>
      <c r="C1052" s="20"/>
      <c r="D1052" s="20"/>
      <c r="E1052" s="21">
        <v>22500</v>
      </c>
      <c r="F1052" s="21">
        <v>22500</v>
      </c>
      <c r="G1052" s="20"/>
      <c r="H1052" s="20"/>
    </row>
    <row r="1053" spans="2:8" ht="15" customHeight="1">
      <c r="B1053" s="39" t="s">
        <v>1295</v>
      </c>
      <c r="C1053" s="20"/>
      <c r="D1053" s="20"/>
      <c r="E1053" s="22">
        <v>770</v>
      </c>
      <c r="F1053" s="22">
        <v>770</v>
      </c>
      <c r="G1053" s="20"/>
      <c r="H1053" s="20"/>
    </row>
    <row r="1054" spans="2:8" ht="15" customHeight="1">
      <c r="B1054" s="39" t="s">
        <v>570</v>
      </c>
      <c r="C1054" s="20"/>
      <c r="D1054" s="20"/>
      <c r="E1054" s="21">
        <v>3325</v>
      </c>
      <c r="F1054" s="21">
        <v>3325</v>
      </c>
      <c r="G1054" s="20"/>
      <c r="H1054" s="20"/>
    </row>
    <row r="1055" spans="2:8" ht="15" customHeight="1">
      <c r="B1055" s="39" t="s">
        <v>1296</v>
      </c>
      <c r="C1055" s="20"/>
      <c r="D1055" s="20"/>
      <c r="E1055" s="21">
        <v>3140</v>
      </c>
      <c r="F1055" s="21">
        <v>3140</v>
      </c>
      <c r="G1055" s="20"/>
      <c r="H1055" s="20"/>
    </row>
    <row r="1056" spans="2:8" ht="15" customHeight="1">
      <c r="B1056" s="39" t="s">
        <v>1297</v>
      </c>
      <c r="C1056" s="20"/>
      <c r="D1056" s="20"/>
      <c r="E1056" s="21">
        <v>1888.5</v>
      </c>
      <c r="F1056" s="21">
        <v>1888.5</v>
      </c>
      <c r="G1056" s="20"/>
      <c r="H1056" s="20"/>
    </row>
    <row r="1057" spans="2:8" ht="15" customHeight="1">
      <c r="B1057" s="39" t="s">
        <v>1298</v>
      </c>
      <c r="C1057" s="20"/>
      <c r="D1057" s="20"/>
      <c r="E1057" s="21">
        <v>33967.5</v>
      </c>
      <c r="F1057" s="21">
        <v>33967.5</v>
      </c>
      <c r="G1057" s="20"/>
      <c r="H1057" s="20"/>
    </row>
    <row r="1058" spans="2:8" ht="15" customHeight="1">
      <c r="B1058" s="39" t="s">
        <v>1299</v>
      </c>
      <c r="C1058" s="20"/>
      <c r="D1058" s="20"/>
      <c r="E1058" s="22">
        <v>320.83</v>
      </c>
      <c r="F1058" s="22">
        <v>320.83</v>
      </c>
      <c r="G1058" s="20"/>
      <c r="H1058" s="20"/>
    </row>
    <row r="1059" spans="2:8" ht="15" customHeight="1">
      <c r="B1059" s="39" t="s">
        <v>571</v>
      </c>
      <c r="C1059" s="20"/>
      <c r="D1059" s="20"/>
      <c r="E1059" s="21">
        <v>19475</v>
      </c>
      <c r="F1059" s="21">
        <v>19475</v>
      </c>
      <c r="G1059" s="20"/>
      <c r="H1059" s="20"/>
    </row>
    <row r="1060" spans="2:8" ht="15" customHeight="1">
      <c r="B1060" s="39" t="s">
        <v>1300</v>
      </c>
      <c r="C1060" s="20"/>
      <c r="D1060" s="20"/>
      <c r="E1060" s="21">
        <v>8740</v>
      </c>
      <c r="F1060" s="21">
        <v>8740</v>
      </c>
      <c r="G1060" s="20"/>
      <c r="H1060" s="20"/>
    </row>
    <row r="1061" spans="2:8" ht="15" customHeight="1">
      <c r="B1061" s="39" t="s">
        <v>1301</v>
      </c>
      <c r="C1061" s="20"/>
      <c r="D1061" s="20"/>
      <c r="E1061" s="21">
        <v>1671.97</v>
      </c>
      <c r="F1061" s="21">
        <v>1552.59</v>
      </c>
      <c r="G1061" s="22">
        <v>119.38</v>
      </c>
      <c r="H1061" s="20"/>
    </row>
    <row r="1062" spans="2:8" ht="15" customHeight="1">
      <c r="B1062" s="39" t="s">
        <v>1302</v>
      </c>
      <c r="C1062" s="20"/>
      <c r="D1062" s="20"/>
      <c r="E1062" s="22">
        <v>279.75</v>
      </c>
      <c r="F1062" s="22">
        <v>279.75</v>
      </c>
      <c r="G1062" s="20"/>
      <c r="H1062" s="20"/>
    </row>
    <row r="1063" spans="2:8" ht="15" customHeight="1">
      <c r="B1063" s="39" t="s">
        <v>253</v>
      </c>
      <c r="C1063" s="20"/>
      <c r="D1063" s="20"/>
      <c r="E1063" s="22">
        <v>279.75</v>
      </c>
      <c r="F1063" s="22">
        <v>279.75</v>
      </c>
      <c r="G1063" s="20"/>
      <c r="H1063" s="20"/>
    </row>
    <row r="1064" spans="2:8" ht="15" customHeight="1">
      <c r="B1064" s="39" t="s">
        <v>254</v>
      </c>
      <c r="C1064" s="20"/>
      <c r="D1064" s="20"/>
      <c r="E1064" s="22">
        <v>51</v>
      </c>
      <c r="F1064" s="22">
        <v>51</v>
      </c>
      <c r="G1064" s="20"/>
      <c r="H1064" s="20"/>
    </row>
    <row r="1065" spans="2:8" ht="15" customHeight="1">
      <c r="B1065" s="39" t="s">
        <v>572</v>
      </c>
      <c r="C1065" s="20"/>
      <c r="D1065" s="20"/>
      <c r="E1065" s="22">
        <v>290</v>
      </c>
      <c r="F1065" s="22">
        <v>290</v>
      </c>
      <c r="G1065" s="20"/>
      <c r="H1065" s="20"/>
    </row>
    <row r="1066" spans="2:8" ht="15" customHeight="1">
      <c r="B1066" s="39" t="s">
        <v>573</v>
      </c>
      <c r="C1066" s="20"/>
      <c r="D1066" s="20"/>
      <c r="E1066" s="22">
        <v>69.33</v>
      </c>
      <c r="F1066" s="22">
        <v>69.33</v>
      </c>
      <c r="G1066" s="20"/>
      <c r="H1066" s="20"/>
    </row>
    <row r="1067" spans="2:8" ht="15" customHeight="1">
      <c r="B1067" s="39" t="s">
        <v>574</v>
      </c>
      <c r="C1067" s="20"/>
      <c r="D1067" s="20"/>
      <c r="E1067" s="22">
        <v>196.55</v>
      </c>
      <c r="F1067" s="22">
        <v>196.55</v>
      </c>
      <c r="G1067" s="20"/>
      <c r="H1067" s="20"/>
    </row>
    <row r="1068" spans="2:8" ht="15" customHeight="1">
      <c r="B1068" s="39" t="s">
        <v>1303</v>
      </c>
      <c r="C1068" s="20"/>
      <c r="D1068" s="20"/>
      <c r="E1068" s="21">
        <v>1630.75</v>
      </c>
      <c r="F1068" s="21">
        <v>1630.75</v>
      </c>
      <c r="G1068" s="20"/>
      <c r="H1068" s="20"/>
    </row>
    <row r="1069" spans="2:8" ht="15" customHeight="1">
      <c r="B1069" s="39" t="s">
        <v>575</v>
      </c>
      <c r="C1069" s="20"/>
      <c r="D1069" s="20"/>
      <c r="E1069" s="22">
        <v>237.5</v>
      </c>
      <c r="F1069" s="22">
        <v>237.5</v>
      </c>
      <c r="G1069" s="20"/>
      <c r="H1069" s="20"/>
    </row>
    <row r="1070" spans="2:8" ht="15" customHeight="1">
      <c r="B1070" s="39" t="s">
        <v>1304</v>
      </c>
      <c r="C1070" s="20"/>
      <c r="D1070" s="20"/>
      <c r="E1070" s="21">
        <v>11500</v>
      </c>
      <c r="F1070" s="21">
        <v>11500</v>
      </c>
      <c r="G1070" s="20"/>
      <c r="H1070" s="20"/>
    </row>
    <row r="1071" spans="2:8" ht="15" customHeight="1">
      <c r="B1071" s="39" t="s">
        <v>1305</v>
      </c>
      <c r="C1071" s="20"/>
      <c r="D1071" s="20"/>
      <c r="E1071" s="22">
        <v>912.5</v>
      </c>
      <c r="F1071" s="22">
        <v>912.5</v>
      </c>
      <c r="G1071" s="20"/>
      <c r="H1071" s="20"/>
    </row>
    <row r="1072" spans="2:8" ht="15" customHeight="1">
      <c r="B1072" s="39" t="s">
        <v>576</v>
      </c>
      <c r="C1072" s="20"/>
      <c r="D1072" s="20"/>
      <c r="E1072" s="21">
        <v>8106.5</v>
      </c>
      <c r="F1072" s="21">
        <v>8106.5</v>
      </c>
      <c r="G1072" s="20"/>
      <c r="H1072" s="20"/>
    </row>
    <row r="1073" spans="2:8" ht="15" customHeight="1">
      <c r="B1073" s="39" t="s">
        <v>1306</v>
      </c>
      <c r="C1073" s="20"/>
      <c r="D1073" s="20"/>
      <c r="E1073" s="21">
        <v>3386.67</v>
      </c>
      <c r="F1073" s="21">
        <v>3386.67</v>
      </c>
      <c r="G1073" s="20"/>
      <c r="H1073" s="20"/>
    </row>
    <row r="1074" spans="2:8" ht="15" customHeight="1">
      <c r="B1074" s="39" t="s">
        <v>577</v>
      </c>
      <c r="C1074" s="20"/>
      <c r="D1074" s="20"/>
      <c r="E1074" s="21">
        <v>8226.66</v>
      </c>
      <c r="F1074" s="21">
        <v>8226.66</v>
      </c>
      <c r="G1074" s="20"/>
      <c r="H1074" s="20"/>
    </row>
    <row r="1075" spans="2:8" ht="15" customHeight="1">
      <c r="B1075" s="39" t="s">
        <v>1307</v>
      </c>
      <c r="C1075" s="20"/>
      <c r="D1075" s="20"/>
      <c r="E1075" s="22">
        <v>68.33</v>
      </c>
      <c r="F1075" s="22">
        <v>68.33</v>
      </c>
      <c r="G1075" s="20"/>
      <c r="H1075" s="20"/>
    </row>
    <row r="1076" spans="2:8" ht="15" customHeight="1">
      <c r="B1076" s="39" t="s">
        <v>578</v>
      </c>
      <c r="C1076" s="21">
        <v>13400</v>
      </c>
      <c r="D1076" s="20"/>
      <c r="E1076" s="20"/>
      <c r="F1076" s="21">
        <v>13400</v>
      </c>
      <c r="G1076" s="20"/>
      <c r="H1076" s="20"/>
    </row>
    <row r="1077" spans="2:8" ht="15" customHeight="1">
      <c r="B1077" s="39" t="s">
        <v>1308</v>
      </c>
      <c r="C1077" s="20"/>
      <c r="D1077" s="20"/>
      <c r="E1077" s="21">
        <v>5366.67</v>
      </c>
      <c r="F1077" s="21">
        <v>5366.67</v>
      </c>
      <c r="G1077" s="20"/>
      <c r="H1077" s="20"/>
    </row>
    <row r="1078" spans="2:8" ht="15" customHeight="1">
      <c r="B1078" s="39" t="s">
        <v>1309</v>
      </c>
      <c r="C1078" s="20"/>
      <c r="D1078" s="20"/>
      <c r="E1078" s="21">
        <v>8750</v>
      </c>
      <c r="F1078" s="21">
        <v>8750</v>
      </c>
      <c r="G1078" s="20"/>
      <c r="H1078" s="20"/>
    </row>
    <row r="1079" spans="2:8" ht="15" customHeight="1">
      <c r="B1079" s="39" t="s">
        <v>1310</v>
      </c>
      <c r="C1079" s="20"/>
      <c r="D1079" s="20"/>
      <c r="E1079" s="22">
        <v>763.35</v>
      </c>
      <c r="F1079" s="22">
        <v>763.35</v>
      </c>
      <c r="G1079" s="20"/>
      <c r="H1079" s="20"/>
    </row>
    <row r="1080" spans="2:8" ht="15" customHeight="1">
      <c r="B1080" s="39" t="s">
        <v>255</v>
      </c>
      <c r="C1080" s="20"/>
      <c r="D1080" s="20"/>
      <c r="E1080" s="21">
        <v>1061.5</v>
      </c>
      <c r="F1080" s="21">
        <v>1061.5</v>
      </c>
      <c r="G1080" s="20"/>
      <c r="H1080" s="20"/>
    </row>
    <row r="1081" spans="2:8" ht="15" customHeight="1">
      <c r="B1081" s="39" t="s">
        <v>1311</v>
      </c>
      <c r="C1081" s="20"/>
      <c r="D1081" s="20"/>
      <c r="E1081" s="22">
        <v>175.33</v>
      </c>
      <c r="F1081" s="22">
        <v>175.33</v>
      </c>
      <c r="G1081" s="20"/>
      <c r="H1081" s="20"/>
    </row>
    <row r="1082" spans="2:8" ht="15" customHeight="1">
      <c r="B1082" s="39" t="s">
        <v>1312</v>
      </c>
      <c r="C1082" s="20"/>
      <c r="D1082" s="20"/>
      <c r="E1082" s="21">
        <v>1391.67</v>
      </c>
      <c r="F1082" s="21">
        <v>1391.67</v>
      </c>
      <c r="G1082" s="20"/>
      <c r="H1082" s="20"/>
    </row>
    <row r="1083" spans="2:8" ht="15" customHeight="1">
      <c r="B1083" s="39" t="s">
        <v>1313</v>
      </c>
      <c r="C1083" s="20"/>
      <c r="D1083" s="20"/>
      <c r="E1083" s="22">
        <v>386.67</v>
      </c>
      <c r="F1083" s="22">
        <v>386.67</v>
      </c>
      <c r="G1083" s="20"/>
      <c r="H1083" s="20"/>
    </row>
    <row r="1084" spans="2:8" ht="15" customHeight="1">
      <c r="B1084" s="39" t="s">
        <v>1314</v>
      </c>
      <c r="C1084" s="20"/>
      <c r="D1084" s="20"/>
      <c r="E1084" s="21">
        <v>4643.1</v>
      </c>
      <c r="F1084" s="21">
        <v>4643.1</v>
      </c>
      <c r="G1084" s="20"/>
      <c r="H1084" s="20"/>
    </row>
    <row r="1085" spans="2:8" ht="15" customHeight="1">
      <c r="B1085" s="39" t="s">
        <v>1315</v>
      </c>
      <c r="C1085" s="20"/>
      <c r="D1085" s="20"/>
      <c r="E1085" s="21">
        <v>3270.1</v>
      </c>
      <c r="F1085" s="21">
        <v>3270.1</v>
      </c>
      <c r="G1085" s="20"/>
      <c r="H1085" s="20"/>
    </row>
    <row r="1086" spans="2:8" ht="15" customHeight="1">
      <c r="B1086" s="39" t="s">
        <v>1316</v>
      </c>
      <c r="C1086" s="20"/>
      <c r="D1086" s="20"/>
      <c r="E1086" s="21">
        <v>3810.1</v>
      </c>
      <c r="F1086" s="21">
        <v>3810.1</v>
      </c>
      <c r="G1086" s="20"/>
      <c r="H1086" s="20"/>
    </row>
    <row r="1087" spans="2:8" ht="15" customHeight="1">
      <c r="B1087" s="39" t="s">
        <v>579</v>
      </c>
      <c r="C1087" s="20"/>
      <c r="D1087" s="20"/>
      <c r="E1087" s="22">
        <v>65</v>
      </c>
      <c r="F1087" s="22">
        <v>65</v>
      </c>
      <c r="G1087" s="20"/>
      <c r="H1087" s="20"/>
    </row>
    <row r="1088" spans="2:8" ht="15" customHeight="1">
      <c r="B1088" s="39" t="s">
        <v>1317</v>
      </c>
      <c r="C1088" s="20"/>
      <c r="D1088" s="20"/>
      <c r="E1088" s="22">
        <v>498.33</v>
      </c>
      <c r="F1088" s="22">
        <v>498.33</v>
      </c>
      <c r="G1088" s="20"/>
      <c r="H1088" s="20"/>
    </row>
    <row r="1089" spans="2:8" ht="15" customHeight="1">
      <c r="B1089" s="39" t="s">
        <v>256</v>
      </c>
      <c r="C1089" s="20"/>
      <c r="D1089" s="20"/>
      <c r="E1089" s="22">
        <v>678.33</v>
      </c>
      <c r="F1089" s="20"/>
      <c r="G1089" s="22">
        <v>678.33</v>
      </c>
      <c r="H1089" s="20"/>
    </row>
    <row r="1090" spans="2:8" ht="15" customHeight="1">
      <c r="B1090" s="39" t="s">
        <v>1318</v>
      </c>
      <c r="C1090" s="20"/>
      <c r="D1090" s="20"/>
      <c r="E1090" s="21">
        <v>2847.6</v>
      </c>
      <c r="F1090" s="21">
        <v>2847.6</v>
      </c>
      <c r="G1090" s="20"/>
      <c r="H1090" s="20"/>
    </row>
    <row r="1091" spans="2:8" ht="15" customHeight="1">
      <c r="B1091" s="39" t="s">
        <v>1319</v>
      </c>
      <c r="C1091" s="20"/>
      <c r="D1091" s="20"/>
      <c r="E1091" s="21">
        <v>7388.64</v>
      </c>
      <c r="F1091" s="21">
        <v>7388.64</v>
      </c>
      <c r="G1091" s="20"/>
      <c r="H1091" s="20"/>
    </row>
    <row r="1092" spans="2:8" ht="15" customHeight="1">
      <c r="B1092" s="39" t="s">
        <v>1320</v>
      </c>
      <c r="C1092" s="20"/>
      <c r="D1092" s="20"/>
      <c r="E1092" s="21">
        <v>70965.83</v>
      </c>
      <c r="F1092" s="21">
        <v>70965.83</v>
      </c>
      <c r="G1092" s="20"/>
      <c r="H1092" s="20"/>
    </row>
    <row r="1093" spans="2:8" ht="15" customHeight="1">
      <c r="B1093" s="39" t="s">
        <v>1321</v>
      </c>
      <c r="C1093" s="20"/>
      <c r="D1093" s="20"/>
      <c r="E1093" s="22">
        <v>475</v>
      </c>
      <c r="F1093" s="22">
        <v>475</v>
      </c>
      <c r="G1093" s="20"/>
      <c r="H1093" s="20"/>
    </row>
    <row r="1094" spans="2:8" ht="15" customHeight="1">
      <c r="B1094" s="39" t="s">
        <v>1322</v>
      </c>
      <c r="C1094" s="20"/>
      <c r="D1094" s="20"/>
      <c r="E1094" s="22">
        <v>747</v>
      </c>
      <c r="F1094" s="22">
        <v>747</v>
      </c>
      <c r="G1094" s="20"/>
      <c r="H1094" s="20"/>
    </row>
    <row r="1095" spans="2:8" ht="15" customHeight="1">
      <c r="B1095" s="39" t="s">
        <v>1323</v>
      </c>
      <c r="C1095" s="20"/>
      <c r="D1095" s="20"/>
      <c r="E1095" s="21">
        <v>10725</v>
      </c>
      <c r="F1095" s="21">
        <v>10725</v>
      </c>
      <c r="G1095" s="20"/>
      <c r="H1095" s="20"/>
    </row>
    <row r="1096" spans="2:8" ht="15" customHeight="1">
      <c r="B1096" s="39" t="s">
        <v>1324</v>
      </c>
      <c r="C1096" s="20"/>
      <c r="D1096" s="20"/>
      <c r="E1096" s="22">
        <v>326.67</v>
      </c>
      <c r="F1096" s="22">
        <v>326.67</v>
      </c>
      <c r="G1096" s="20"/>
      <c r="H1096" s="20"/>
    </row>
    <row r="1097" spans="2:8" ht="15" customHeight="1">
      <c r="B1097" s="39" t="s">
        <v>1325</v>
      </c>
      <c r="C1097" s="20"/>
      <c r="D1097" s="20"/>
      <c r="E1097" s="21">
        <v>3355.01</v>
      </c>
      <c r="F1097" s="22">
        <v>503.25</v>
      </c>
      <c r="G1097" s="21">
        <v>2851.76</v>
      </c>
      <c r="H1097" s="20"/>
    </row>
    <row r="1098" spans="2:8" ht="15" customHeight="1">
      <c r="B1098" s="39" t="s">
        <v>1326</v>
      </c>
      <c r="C1098" s="20"/>
      <c r="D1098" s="20"/>
      <c r="E1098" s="22">
        <v>831.67</v>
      </c>
      <c r="F1098" s="22">
        <v>831.67</v>
      </c>
      <c r="G1098" s="20"/>
      <c r="H1098" s="20"/>
    </row>
    <row r="1099" spans="2:8" ht="15" customHeight="1">
      <c r="B1099" s="39" t="s">
        <v>1327</v>
      </c>
      <c r="C1099" s="20"/>
      <c r="D1099" s="20"/>
      <c r="E1099" s="21">
        <v>1454.17</v>
      </c>
      <c r="F1099" s="22">
        <v>581.67</v>
      </c>
      <c r="G1099" s="22">
        <v>872.5</v>
      </c>
      <c r="H1099" s="20"/>
    </row>
    <row r="1100" spans="2:8" ht="15" customHeight="1">
      <c r="B1100" s="39" t="s">
        <v>1328</v>
      </c>
      <c r="C1100" s="20"/>
      <c r="D1100" s="20"/>
      <c r="E1100" s="21">
        <v>2451.58</v>
      </c>
      <c r="F1100" s="21">
        <v>2451.58</v>
      </c>
      <c r="G1100" s="20"/>
      <c r="H1100" s="20"/>
    </row>
    <row r="1101" spans="2:8" ht="15" customHeight="1">
      <c r="B1101" s="39" t="s">
        <v>1329</v>
      </c>
      <c r="C1101" s="20"/>
      <c r="D1101" s="20"/>
      <c r="E1101" s="21">
        <v>14131.25</v>
      </c>
      <c r="F1101" s="21">
        <v>14131.25</v>
      </c>
      <c r="G1101" s="20"/>
      <c r="H1101" s="20"/>
    </row>
    <row r="1102" spans="2:8" ht="15" customHeight="1">
      <c r="B1102" s="39" t="s">
        <v>1330</v>
      </c>
      <c r="C1102" s="20"/>
      <c r="D1102" s="20"/>
      <c r="E1102" s="21">
        <v>6980</v>
      </c>
      <c r="F1102" s="21">
        <v>6980</v>
      </c>
      <c r="G1102" s="20"/>
      <c r="H1102" s="20"/>
    </row>
    <row r="1103" spans="2:8" ht="15" customHeight="1">
      <c r="B1103" s="39" t="s">
        <v>1331</v>
      </c>
      <c r="C1103" s="20"/>
      <c r="D1103" s="20"/>
      <c r="E1103" s="21">
        <v>15295</v>
      </c>
      <c r="F1103" s="21">
        <v>15295</v>
      </c>
      <c r="G1103" s="20"/>
      <c r="H1103" s="20"/>
    </row>
    <row r="1104" spans="2:8" ht="15" customHeight="1">
      <c r="B1104" s="39" t="s">
        <v>580</v>
      </c>
      <c r="C1104" s="20"/>
      <c r="D1104" s="20"/>
      <c r="E1104" s="22">
        <v>470.83</v>
      </c>
      <c r="F1104" s="22">
        <v>470.83</v>
      </c>
      <c r="G1104" s="20"/>
      <c r="H1104" s="20"/>
    </row>
    <row r="1105" spans="2:8" ht="15" customHeight="1">
      <c r="B1105" s="39" t="s">
        <v>581</v>
      </c>
      <c r="C1105" s="20"/>
      <c r="D1105" s="20"/>
      <c r="E1105" s="21">
        <v>4950</v>
      </c>
      <c r="F1105" s="21">
        <v>4950</v>
      </c>
      <c r="G1105" s="20"/>
      <c r="H1105" s="20"/>
    </row>
    <row r="1106" spans="2:8" ht="15" customHeight="1">
      <c r="B1106" s="39" t="s">
        <v>1332</v>
      </c>
      <c r="C1106" s="20"/>
      <c r="D1106" s="20"/>
      <c r="E1106" s="21">
        <v>8296.67</v>
      </c>
      <c r="F1106" s="21">
        <v>8296.67</v>
      </c>
      <c r="G1106" s="20"/>
      <c r="H1106" s="20"/>
    </row>
    <row r="1107" spans="2:8" ht="15" customHeight="1">
      <c r="B1107" s="39" t="s">
        <v>1333</v>
      </c>
      <c r="C1107" s="20"/>
      <c r="D1107" s="20"/>
      <c r="E1107" s="21">
        <v>23298.54</v>
      </c>
      <c r="F1107" s="21">
        <v>23298.54</v>
      </c>
      <c r="G1107" s="20"/>
      <c r="H1107" s="20"/>
    </row>
    <row r="1108" spans="2:8" ht="15" customHeight="1">
      <c r="B1108" s="39" t="s">
        <v>582</v>
      </c>
      <c r="C1108" s="20"/>
      <c r="D1108" s="20"/>
      <c r="E1108" s="21">
        <v>4315.33</v>
      </c>
      <c r="F1108" s="21">
        <v>4315.33</v>
      </c>
      <c r="G1108" s="20"/>
      <c r="H1108" s="20"/>
    </row>
    <row r="1109" spans="2:8" ht="15" customHeight="1">
      <c r="B1109" s="39" t="s">
        <v>583</v>
      </c>
      <c r="C1109" s="20"/>
      <c r="D1109" s="20"/>
      <c r="E1109" s="21">
        <v>1266.67</v>
      </c>
      <c r="F1109" s="21">
        <v>1266.67</v>
      </c>
      <c r="G1109" s="20"/>
      <c r="H1109" s="20"/>
    </row>
    <row r="1110" spans="2:8" ht="15" customHeight="1">
      <c r="B1110" s="39" t="s">
        <v>1334</v>
      </c>
      <c r="C1110" s="20"/>
      <c r="D1110" s="20"/>
      <c r="E1110" s="21">
        <v>19684.17</v>
      </c>
      <c r="F1110" s="21">
        <v>19684.17</v>
      </c>
      <c r="G1110" s="20"/>
      <c r="H1110" s="20"/>
    </row>
    <row r="1111" spans="2:8" ht="15" customHeight="1">
      <c r="B1111" s="39" t="s">
        <v>1335</v>
      </c>
      <c r="C1111" s="20"/>
      <c r="D1111" s="20"/>
      <c r="E1111" s="21">
        <v>9119.6</v>
      </c>
      <c r="F1111" s="21">
        <v>9119.6</v>
      </c>
      <c r="G1111" s="20"/>
      <c r="H1111" s="20"/>
    </row>
    <row r="1112" spans="2:8" ht="15" customHeight="1">
      <c r="B1112" s="39" t="s">
        <v>1336</v>
      </c>
      <c r="C1112" s="20"/>
      <c r="D1112" s="20"/>
      <c r="E1112" s="21">
        <v>7170.62</v>
      </c>
      <c r="F1112" s="21">
        <v>7170.62</v>
      </c>
      <c r="G1112" s="20"/>
      <c r="H1112" s="20"/>
    </row>
    <row r="1113" spans="2:8" ht="15" customHeight="1">
      <c r="B1113" s="39" t="s">
        <v>1337</v>
      </c>
      <c r="C1113" s="20"/>
      <c r="D1113" s="20"/>
      <c r="E1113" s="21">
        <v>2730</v>
      </c>
      <c r="F1113" s="21">
        <v>2730</v>
      </c>
      <c r="G1113" s="20"/>
      <c r="H1113" s="20"/>
    </row>
    <row r="1114" spans="2:8" ht="15" customHeight="1">
      <c r="B1114" s="39" t="s">
        <v>584</v>
      </c>
      <c r="C1114" s="22">
        <v>343.33</v>
      </c>
      <c r="D1114" s="20"/>
      <c r="E1114" s="20"/>
      <c r="F1114" s="22">
        <v>343.33</v>
      </c>
      <c r="G1114" s="20"/>
      <c r="H1114" s="20"/>
    </row>
    <row r="1115" spans="2:8" ht="15" customHeight="1">
      <c r="B1115" s="39" t="s">
        <v>1338</v>
      </c>
      <c r="C1115" s="20"/>
      <c r="D1115" s="20"/>
      <c r="E1115" s="21">
        <v>7400</v>
      </c>
      <c r="F1115" s="21">
        <v>7400</v>
      </c>
      <c r="G1115" s="20"/>
      <c r="H1115" s="20"/>
    </row>
    <row r="1116" spans="2:8" ht="15" customHeight="1">
      <c r="B1116" s="39" t="s">
        <v>1339</v>
      </c>
      <c r="C1116" s="20"/>
      <c r="D1116" s="20"/>
      <c r="E1116" s="21">
        <v>9625</v>
      </c>
      <c r="F1116" s="21">
        <v>8662.5</v>
      </c>
      <c r="G1116" s="22">
        <v>962.5</v>
      </c>
      <c r="H1116" s="20"/>
    </row>
    <row r="1117" spans="2:8" ht="15" customHeight="1">
      <c r="B1117" s="39" t="s">
        <v>585</v>
      </c>
      <c r="C1117" s="20"/>
      <c r="D1117" s="20"/>
      <c r="E1117" s="21">
        <v>1702.5</v>
      </c>
      <c r="F1117" s="21">
        <v>1702.5</v>
      </c>
      <c r="G1117" s="20"/>
      <c r="H1117" s="20"/>
    </row>
    <row r="1118" spans="2:8" ht="15" customHeight="1">
      <c r="B1118" s="39" t="s">
        <v>1340</v>
      </c>
      <c r="C1118" s="20"/>
      <c r="D1118" s="20"/>
      <c r="E1118" s="22">
        <v>372.5</v>
      </c>
      <c r="F1118" s="22">
        <v>372.5</v>
      </c>
      <c r="G1118" s="20"/>
      <c r="H1118" s="20"/>
    </row>
    <row r="1119" spans="2:8" ht="15" customHeight="1">
      <c r="B1119" s="39" t="s">
        <v>586</v>
      </c>
      <c r="C1119" s="20"/>
      <c r="D1119" s="20"/>
      <c r="E1119" s="22">
        <v>30</v>
      </c>
      <c r="F1119" s="22">
        <v>30</v>
      </c>
      <c r="G1119" s="20"/>
      <c r="H1119" s="20"/>
    </row>
    <row r="1120" spans="2:8" ht="15" customHeight="1">
      <c r="B1120" s="39" t="s">
        <v>1341</v>
      </c>
      <c r="C1120" s="20"/>
      <c r="D1120" s="20"/>
      <c r="E1120" s="22">
        <v>447</v>
      </c>
      <c r="F1120" s="22">
        <v>447</v>
      </c>
      <c r="G1120" s="20"/>
      <c r="H1120" s="20"/>
    </row>
    <row r="1121" spans="2:8" ht="15" customHeight="1">
      <c r="B1121" s="39" t="s">
        <v>257</v>
      </c>
      <c r="C1121" s="20"/>
      <c r="D1121" s="20"/>
      <c r="E1121" s="22">
        <v>210</v>
      </c>
      <c r="F1121" s="22">
        <v>210</v>
      </c>
      <c r="G1121" s="20"/>
      <c r="H1121" s="20"/>
    </row>
    <row r="1122" spans="2:8" ht="15" customHeight="1">
      <c r="B1122" s="39" t="s">
        <v>587</v>
      </c>
      <c r="C1122" s="20"/>
      <c r="D1122" s="20"/>
      <c r="E1122" s="22">
        <v>91.67</v>
      </c>
      <c r="F1122" s="22">
        <v>91.67</v>
      </c>
      <c r="G1122" s="20"/>
      <c r="H1122" s="20"/>
    </row>
    <row r="1123" spans="2:8" ht="15" customHeight="1">
      <c r="B1123" s="39" t="s">
        <v>588</v>
      </c>
      <c r="C1123" s="20"/>
      <c r="D1123" s="20"/>
      <c r="E1123" s="22">
        <v>455.33</v>
      </c>
      <c r="F1123" s="22">
        <v>455.33</v>
      </c>
      <c r="G1123" s="20"/>
      <c r="H1123" s="20"/>
    </row>
    <row r="1124" spans="2:8" ht="15" customHeight="1">
      <c r="B1124" s="39" t="s">
        <v>1342</v>
      </c>
      <c r="C1124" s="20"/>
      <c r="D1124" s="20"/>
      <c r="E1124" s="22">
        <v>251.83</v>
      </c>
      <c r="F1124" s="22">
        <v>251.83</v>
      </c>
      <c r="G1124" s="20"/>
      <c r="H1124" s="20"/>
    </row>
    <row r="1125" spans="2:8" ht="15" customHeight="1">
      <c r="B1125" s="39" t="s">
        <v>589</v>
      </c>
      <c r="C1125" s="20"/>
      <c r="D1125" s="20"/>
      <c r="E1125" s="22">
        <v>115</v>
      </c>
      <c r="F1125" s="22">
        <v>115</v>
      </c>
      <c r="G1125" s="20"/>
      <c r="H1125" s="20"/>
    </row>
    <row r="1126" spans="2:8" ht="15" customHeight="1">
      <c r="B1126" s="39" t="s">
        <v>590</v>
      </c>
      <c r="C1126" s="20"/>
      <c r="D1126" s="20"/>
      <c r="E1126" s="21">
        <v>1341.17</v>
      </c>
      <c r="F1126" s="21">
        <v>1341.17</v>
      </c>
      <c r="G1126" s="20"/>
      <c r="H1126" s="20"/>
    </row>
    <row r="1127" spans="2:8" ht="15" customHeight="1">
      <c r="B1127" s="39" t="s">
        <v>1343</v>
      </c>
      <c r="C1127" s="20"/>
      <c r="D1127" s="20"/>
      <c r="E1127" s="22">
        <v>687.5</v>
      </c>
      <c r="F1127" s="22">
        <v>687.5</v>
      </c>
      <c r="G1127" s="20"/>
      <c r="H1127" s="20"/>
    </row>
    <row r="1128" spans="2:8" ht="15" customHeight="1">
      <c r="B1128" s="39" t="s">
        <v>591</v>
      </c>
      <c r="C1128" s="22">
        <v>405</v>
      </c>
      <c r="D1128" s="20"/>
      <c r="E1128" s="20"/>
      <c r="F1128" s="22">
        <v>405</v>
      </c>
      <c r="G1128" s="20"/>
      <c r="H1128" s="20"/>
    </row>
    <row r="1129" spans="2:8" ht="15" customHeight="1">
      <c r="B1129" s="39" t="s">
        <v>1344</v>
      </c>
      <c r="C1129" s="20"/>
      <c r="D1129" s="20"/>
      <c r="E1129" s="21">
        <v>1100</v>
      </c>
      <c r="F1129" s="21">
        <v>1100</v>
      </c>
      <c r="G1129" s="20"/>
      <c r="H1129" s="20"/>
    </row>
    <row r="1130" spans="2:8" ht="15" customHeight="1">
      <c r="B1130" s="39" t="s">
        <v>1345</v>
      </c>
      <c r="C1130" s="20"/>
      <c r="D1130" s="20"/>
      <c r="E1130" s="22">
        <v>113.83</v>
      </c>
      <c r="F1130" s="22">
        <v>113.83</v>
      </c>
      <c r="G1130" s="20"/>
      <c r="H1130" s="20"/>
    </row>
    <row r="1131" spans="2:8" ht="15" customHeight="1">
      <c r="B1131" s="39" t="s">
        <v>1346</v>
      </c>
      <c r="C1131" s="20"/>
      <c r="D1131" s="20"/>
      <c r="E1131" s="22">
        <v>236.92</v>
      </c>
      <c r="F1131" s="22">
        <v>236.92</v>
      </c>
      <c r="G1131" s="20"/>
      <c r="H1131" s="20"/>
    </row>
    <row r="1132" spans="2:8" ht="15" customHeight="1">
      <c r="B1132" s="39" t="s">
        <v>1347</v>
      </c>
      <c r="C1132" s="20"/>
      <c r="D1132" s="20"/>
      <c r="E1132" s="22">
        <v>75</v>
      </c>
      <c r="F1132" s="22">
        <v>75</v>
      </c>
      <c r="G1132" s="20"/>
      <c r="H1132" s="20"/>
    </row>
    <row r="1133" spans="2:8" ht="15" customHeight="1">
      <c r="B1133" s="39" t="s">
        <v>1348</v>
      </c>
      <c r="C1133" s="20"/>
      <c r="D1133" s="20"/>
      <c r="E1133" s="21">
        <v>25835.01</v>
      </c>
      <c r="F1133" s="21">
        <v>25835.01</v>
      </c>
      <c r="G1133" s="20"/>
      <c r="H1133" s="20"/>
    </row>
    <row r="1134" spans="2:8" ht="15" customHeight="1">
      <c r="B1134" s="39" t="s">
        <v>1349</v>
      </c>
      <c r="C1134" s="20"/>
      <c r="D1134" s="20"/>
      <c r="E1134" s="21">
        <v>1200</v>
      </c>
      <c r="F1134" s="21">
        <v>1200</v>
      </c>
      <c r="G1134" s="20"/>
      <c r="H1134" s="20"/>
    </row>
    <row r="1135" spans="2:8" ht="15" customHeight="1">
      <c r="B1135" s="39" t="s">
        <v>1350</v>
      </c>
      <c r="C1135" s="20"/>
      <c r="D1135" s="20"/>
      <c r="E1135" s="22">
        <v>260.55</v>
      </c>
      <c r="F1135" s="22">
        <v>260.55</v>
      </c>
      <c r="G1135" s="20"/>
      <c r="H1135" s="20"/>
    </row>
    <row r="1136" spans="2:8" ht="15" customHeight="1">
      <c r="B1136" s="39" t="s">
        <v>1351</v>
      </c>
      <c r="C1136" s="20"/>
      <c r="D1136" s="20"/>
      <c r="E1136" s="22">
        <v>432</v>
      </c>
      <c r="F1136" s="22">
        <v>432</v>
      </c>
      <c r="G1136" s="20"/>
      <c r="H1136" s="20"/>
    </row>
    <row r="1137" spans="2:8" ht="15" customHeight="1">
      <c r="B1137" s="39" t="s">
        <v>1352</v>
      </c>
      <c r="C1137" s="20"/>
      <c r="D1137" s="20"/>
      <c r="E1137" s="22">
        <v>427.5</v>
      </c>
      <c r="F1137" s="22">
        <v>427.5</v>
      </c>
      <c r="G1137" s="20"/>
      <c r="H1137" s="20"/>
    </row>
    <row r="1138" spans="2:8" ht="15" customHeight="1">
      <c r="B1138" s="39" t="s">
        <v>1353</v>
      </c>
      <c r="C1138" s="20"/>
      <c r="D1138" s="20"/>
      <c r="E1138" s="21">
        <v>5903.33</v>
      </c>
      <c r="F1138" s="21">
        <v>5903.33</v>
      </c>
      <c r="G1138" s="20"/>
      <c r="H1138" s="20"/>
    </row>
    <row r="1139" spans="2:8" ht="15" customHeight="1">
      <c r="B1139" s="39" t="s">
        <v>1354</v>
      </c>
      <c r="C1139" s="20"/>
      <c r="D1139" s="20"/>
      <c r="E1139" s="22">
        <v>273.33</v>
      </c>
      <c r="F1139" s="22">
        <v>273.33</v>
      </c>
      <c r="G1139" s="20"/>
      <c r="H1139" s="20"/>
    </row>
    <row r="1140" spans="2:8" ht="15" customHeight="1">
      <c r="B1140" s="39" t="s">
        <v>1355</v>
      </c>
      <c r="C1140" s="20"/>
      <c r="D1140" s="20"/>
      <c r="E1140" s="22">
        <v>302.5</v>
      </c>
      <c r="F1140" s="22">
        <v>302.5</v>
      </c>
      <c r="G1140" s="20"/>
      <c r="H1140" s="20"/>
    </row>
    <row r="1141" spans="2:8" ht="15" customHeight="1">
      <c r="B1141" s="39" t="s">
        <v>592</v>
      </c>
      <c r="C1141" s="20"/>
      <c r="D1141" s="20"/>
      <c r="E1141" s="22">
        <v>230</v>
      </c>
      <c r="F1141" s="22">
        <v>230</v>
      </c>
      <c r="G1141" s="20"/>
      <c r="H1141" s="20"/>
    </row>
    <row r="1142" spans="2:8" ht="15" customHeight="1">
      <c r="B1142" s="39" t="s">
        <v>1356</v>
      </c>
      <c r="C1142" s="20"/>
      <c r="D1142" s="20"/>
      <c r="E1142" s="22">
        <v>391.67</v>
      </c>
      <c r="F1142" s="22">
        <v>391.67</v>
      </c>
      <c r="G1142" s="20"/>
      <c r="H1142" s="20"/>
    </row>
    <row r="1143" spans="2:8" ht="15" customHeight="1">
      <c r="B1143" s="39" t="s">
        <v>1357</v>
      </c>
      <c r="C1143" s="20"/>
      <c r="D1143" s="20"/>
      <c r="E1143" s="22">
        <v>285</v>
      </c>
      <c r="F1143" s="22">
        <v>285</v>
      </c>
      <c r="G1143" s="20"/>
      <c r="H1143" s="20"/>
    </row>
    <row r="1144" spans="2:8" ht="15" customHeight="1">
      <c r="B1144" s="39" t="s">
        <v>593</v>
      </c>
      <c r="C1144" s="20"/>
      <c r="D1144" s="20"/>
      <c r="E1144" s="22">
        <v>116.67</v>
      </c>
      <c r="F1144" s="22">
        <v>116.67</v>
      </c>
      <c r="G1144" s="20"/>
      <c r="H1144" s="20"/>
    </row>
    <row r="1145" spans="2:8" ht="15" customHeight="1">
      <c r="B1145" s="39" t="s">
        <v>258</v>
      </c>
      <c r="C1145" s="20"/>
      <c r="D1145" s="20"/>
      <c r="E1145" s="22">
        <v>80.83</v>
      </c>
      <c r="F1145" s="22">
        <v>80.83</v>
      </c>
      <c r="G1145" s="20"/>
      <c r="H1145" s="20"/>
    </row>
    <row r="1146" spans="2:8" ht="15" customHeight="1">
      <c r="B1146" s="39" t="s">
        <v>594</v>
      </c>
      <c r="C1146" s="20"/>
      <c r="D1146" s="20"/>
      <c r="E1146" s="22">
        <v>225</v>
      </c>
      <c r="F1146" s="22">
        <v>225</v>
      </c>
      <c r="G1146" s="20"/>
      <c r="H1146" s="20"/>
    </row>
    <row r="1147" spans="2:8" ht="15" customHeight="1">
      <c r="B1147" s="39" t="s">
        <v>1358</v>
      </c>
      <c r="C1147" s="20"/>
      <c r="D1147" s="20"/>
      <c r="E1147" s="21">
        <v>1645.41</v>
      </c>
      <c r="F1147" s="21">
        <v>1645.41</v>
      </c>
      <c r="G1147" s="20"/>
      <c r="H1147" s="20"/>
    </row>
    <row r="1148" spans="2:8" ht="15" customHeight="1">
      <c r="B1148" s="39" t="s">
        <v>1359</v>
      </c>
      <c r="C1148" s="20"/>
      <c r="D1148" s="20"/>
      <c r="E1148" s="22">
        <v>219.5</v>
      </c>
      <c r="F1148" s="22">
        <v>219.5</v>
      </c>
      <c r="G1148" s="20"/>
      <c r="H1148" s="20"/>
    </row>
    <row r="1149" spans="2:8" ht="15" customHeight="1">
      <c r="B1149" s="39" t="s">
        <v>595</v>
      </c>
      <c r="C1149" s="20"/>
      <c r="D1149" s="20"/>
      <c r="E1149" s="21">
        <v>6833.33</v>
      </c>
      <c r="F1149" s="21">
        <v>6833.33</v>
      </c>
      <c r="G1149" s="20"/>
      <c r="H1149" s="20"/>
    </row>
    <row r="1150" spans="2:8" ht="15" customHeight="1">
      <c r="B1150" s="39" t="s">
        <v>1360</v>
      </c>
      <c r="C1150" s="20"/>
      <c r="D1150" s="20"/>
      <c r="E1150" s="22">
        <v>791.67</v>
      </c>
      <c r="F1150" s="22">
        <v>791.67</v>
      </c>
      <c r="G1150" s="20"/>
      <c r="H1150" s="20"/>
    </row>
    <row r="1151" spans="2:8" ht="15" customHeight="1">
      <c r="B1151" s="39" t="s">
        <v>1361</v>
      </c>
      <c r="C1151" s="20"/>
      <c r="D1151" s="20"/>
      <c r="E1151" s="22">
        <v>604.17</v>
      </c>
      <c r="F1151" s="22">
        <v>604.17</v>
      </c>
      <c r="G1151" s="20"/>
      <c r="H1151" s="20"/>
    </row>
    <row r="1152" spans="2:8" ht="15" customHeight="1">
      <c r="B1152" s="39" t="s">
        <v>1362</v>
      </c>
      <c r="C1152" s="20"/>
      <c r="D1152" s="20"/>
      <c r="E1152" s="21">
        <v>1213.33</v>
      </c>
      <c r="F1152" s="21">
        <v>1213.33</v>
      </c>
      <c r="G1152" s="20"/>
      <c r="H1152" s="20"/>
    </row>
    <row r="1153" spans="2:8" ht="15" customHeight="1">
      <c r="B1153" s="39" t="s">
        <v>1363</v>
      </c>
      <c r="C1153" s="20"/>
      <c r="D1153" s="20"/>
      <c r="E1153" s="21">
        <v>3220</v>
      </c>
      <c r="F1153" s="21">
        <v>3220</v>
      </c>
      <c r="G1153" s="20"/>
      <c r="H1153" s="20"/>
    </row>
    <row r="1154" spans="2:8" ht="15" customHeight="1">
      <c r="B1154" s="39" t="s">
        <v>1364</v>
      </c>
      <c r="C1154" s="20"/>
      <c r="D1154" s="20"/>
      <c r="E1154" s="21">
        <v>80000</v>
      </c>
      <c r="F1154" s="21">
        <v>80000</v>
      </c>
      <c r="G1154" s="20"/>
      <c r="H1154" s="20"/>
    </row>
    <row r="1155" spans="2:8" ht="15" customHeight="1">
      <c r="B1155" s="39" t="s">
        <v>1365</v>
      </c>
      <c r="C1155" s="20"/>
      <c r="D1155" s="20"/>
      <c r="E1155" s="21">
        <v>74290</v>
      </c>
      <c r="F1155" s="21">
        <v>74290</v>
      </c>
      <c r="G1155" s="20"/>
      <c r="H1155" s="20"/>
    </row>
    <row r="1156" spans="2:8" ht="15" customHeight="1">
      <c r="B1156" s="39" t="s">
        <v>1366</v>
      </c>
      <c r="C1156" s="20"/>
      <c r="D1156" s="20"/>
      <c r="E1156" s="21">
        <v>1419.17</v>
      </c>
      <c r="F1156" s="20"/>
      <c r="G1156" s="21">
        <v>1419.17</v>
      </c>
      <c r="H1156" s="20"/>
    </row>
    <row r="1157" spans="2:8" ht="15" customHeight="1">
      <c r="B1157" s="39" t="s">
        <v>596</v>
      </c>
      <c r="C1157" s="21">
        <v>5378.33</v>
      </c>
      <c r="D1157" s="20"/>
      <c r="E1157" s="20"/>
      <c r="F1157" s="21">
        <v>5378.33</v>
      </c>
      <c r="G1157" s="20"/>
      <c r="H1157" s="20"/>
    </row>
    <row r="1158" spans="2:8" ht="15" customHeight="1">
      <c r="B1158" s="39" t="s">
        <v>1367</v>
      </c>
      <c r="C1158" s="20"/>
      <c r="D1158" s="20"/>
      <c r="E1158" s="21">
        <v>35505</v>
      </c>
      <c r="F1158" s="21">
        <v>35505</v>
      </c>
      <c r="G1158" s="20"/>
      <c r="H1158" s="20"/>
    </row>
    <row r="1159" spans="2:8" ht="15" customHeight="1">
      <c r="B1159" s="39" t="s">
        <v>1368</v>
      </c>
      <c r="C1159" s="20"/>
      <c r="D1159" s="20"/>
      <c r="E1159" s="21">
        <v>2375</v>
      </c>
      <c r="F1159" s="21">
        <v>2375</v>
      </c>
      <c r="G1159" s="20"/>
      <c r="H1159" s="20"/>
    </row>
    <row r="1160" spans="2:8" ht="15" customHeight="1">
      <c r="B1160" s="39" t="s">
        <v>1369</v>
      </c>
      <c r="C1160" s="20"/>
      <c r="D1160" s="20"/>
      <c r="E1160" s="22">
        <v>583.33</v>
      </c>
      <c r="F1160" s="22">
        <v>583.33</v>
      </c>
      <c r="G1160" s="20"/>
      <c r="H1160" s="20"/>
    </row>
    <row r="1161" spans="2:8" ht="15" customHeight="1">
      <c r="B1161" s="39" t="s">
        <v>1370</v>
      </c>
      <c r="C1161" s="20"/>
      <c r="D1161" s="20"/>
      <c r="E1161" s="21">
        <v>6512.29</v>
      </c>
      <c r="F1161" s="21">
        <v>6512.29</v>
      </c>
      <c r="G1161" s="20"/>
      <c r="H1161" s="20"/>
    </row>
    <row r="1162" spans="2:8" ht="15" customHeight="1">
      <c r="B1162" s="39" t="s">
        <v>1371</v>
      </c>
      <c r="C1162" s="20"/>
      <c r="D1162" s="20"/>
      <c r="E1162" s="21">
        <v>1663.33</v>
      </c>
      <c r="F1162" s="21">
        <v>1663.33</v>
      </c>
      <c r="G1162" s="20"/>
      <c r="H1162" s="20"/>
    </row>
    <row r="1163" spans="2:8" ht="15" customHeight="1">
      <c r="B1163" s="39" t="s">
        <v>1372</v>
      </c>
      <c r="C1163" s="20"/>
      <c r="D1163" s="20"/>
      <c r="E1163" s="21">
        <v>3745</v>
      </c>
      <c r="F1163" s="21">
        <v>3745</v>
      </c>
      <c r="G1163" s="20"/>
      <c r="H1163" s="20"/>
    </row>
    <row r="1164" spans="2:8" ht="15" customHeight="1">
      <c r="B1164" s="39" t="s">
        <v>597</v>
      </c>
      <c r="C1164" s="21">
        <v>15833.33</v>
      </c>
      <c r="D1164" s="20"/>
      <c r="E1164" s="21">
        <v>17416.67</v>
      </c>
      <c r="F1164" s="21">
        <v>16625</v>
      </c>
      <c r="G1164" s="21">
        <v>16625</v>
      </c>
      <c r="H1164" s="20"/>
    </row>
    <row r="1165" spans="2:8" ht="15" customHeight="1">
      <c r="B1165" s="39" t="s">
        <v>1373</v>
      </c>
      <c r="C1165" s="20"/>
      <c r="D1165" s="20"/>
      <c r="E1165" s="21">
        <v>2570.83</v>
      </c>
      <c r="F1165" s="21">
        <v>2570.83</v>
      </c>
      <c r="G1165" s="20"/>
      <c r="H1165" s="20"/>
    </row>
    <row r="1166" spans="2:8" ht="15" customHeight="1">
      <c r="B1166" s="39" t="s">
        <v>1374</v>
      </c>
      <c r="C1166" s="20"/>
      <c r="D1166" s="20"/>
      <c r="E1166" s="21">
        <v>2854.97</v>
      </c>
      <c r="F1166" s="21">
        <v>2854.97</v>
      </c>
      <c r="G1166" s="20"/>
      <c r="H1166" s="20"/>
    </row>
    <row r="1167" spans="2:8" ht="15" customHeight="1">
      <c r="B1167" s="39" t="s">
        <v>1375</v>
      </c>
      <c r="C1167" s="20"/>
      <c r="D1167" s="20"/>
      <c r="E1167" s="21">
        <v>27333.34</v>
      </c>
      <c r="F1167" s="21">
        <v>27333.34</v>
      </c>
      <c r="G1167" s="20"/>
      <c r="H1167" s="20"/>
    </row>
    <row r="1168" spans="2:8" ht="15" customHeight="1">
      <c r="B1168" s="39" t="s">
        <v>598</v>
      </c>
      <c r="C1168" s="20"/>
      <c r="D1168" s="20"/>
      <c r="E1168" s="22">
        <v>270</v>
      </c>
      <c r="F1168" s="22">
        <v>135</v>
      </c>
      <c r="G1168" s="22">
        <v>135</v>
      </c>
      <c r="H1168" s="20"/>
    </row>
    <row r="1169" spans="2:8" ht="15" customHeight="1">
      <c r="B1169" s="39" t="s">
        <v>599</v>
      </c>
      <c r="C1169" s="20"/>
      <c r="D1169" s="20"/>
      <c r="E1169" s="22">
        <v>200</v>
      </c>
      <c r="F1169" s="22">
        <v>200</v>
      </c>
      <c r="G1169" s="20"/>
      <c r="H1169" s="20"/>
    </row>
    <row r="1170" spans="2:8" ht="15" customHeight="1">
      <c r="B1170" s="39" t="s">
        <v>1376</v>
      </c>
      <c r="C1170" s="20"/>
      <c r="D1170" s="20"/>
      <c r="E1170" s="21">
        <v>41382.91</v>
      </c>
      <c r="F1170" s="21">
        <v>41382.91</v>
      </c>
      <c r="G1170" s="20"/>
      <c r="H1170" s="20"/>
    </row>
    <row r="1171" spans="2:8" ht="15" customHeight="1">
      <c r="B1171" s="39" t="s">
        <v>1377</v>
      </c>
      <c r="C1171" s="20"/>
      <c r="D1171" s="20"/>
      <c r="E1171" s="22">
        <v>733.34</v>
      </c>
      <c r="F1171" s="22">
        <v>733.34</v>
      </c>
      <c r="G1171" s="20"/>
      <c r="H1171" s="20"/>
    </row>
    <row r="1172" spans="2:8" ht="15" customHeight="1">
      <c r="B1172" s="39" t="s">
        <v>1378</v>
      </c>
      <c r="C1172" s="20"/>
      <c r="D1172" s="20"/>
      <c r="E1172" s="22">
        <v>966.66</v>
      </c>
      <c r="F1172" s="22">
        <v>966.66</v>
      </c>
      <c r="G1172" s="20"/>
      <c r="H1172" s="20"/>
    </row>
    <row r="1173" spans="2:8" ht="15" customHeight="1">
      <c r="B1173" s="39" t="s">
        <v>1379</v>
      </c>
      <c r="C1173" s="20"/>
      <c r="D1173" s="20"/>
      <c r="E1173" s="22">
        <v>291.67</v>
      </c>
      <c r="F1173" s="22">
        <v>291.67</v>
      </c>
      <c r="G1173" s="20"/>
      <c r="H1173" s="20"/>
    </row>
    <row r="1174" spans="2:8" ht="15" customHeight="1">
      <c r="B1174" s="39" t="s">
        <v>1380</v>
      </c>
      <c r="C1174" s="20"/>
      <c r="D1174" s="20"/>
      <c r="E1174" s="22">
        <v>420</v>
      </c>
      <c r="F1174" s="22">
        <v>420</v>
      </c>
      <c r="G1174" s="20"/>
      <c r="H1174" s="20"/>
    </row>
    <row r="1175" spans="2:8" ht="15" customHeight="1">
      <c r="B1175" s="39" t="s">
        <v>1381</v>
      </c>
      <c r="C1175" s="20"/>
      <c r="D1175" s="20"/>
      <c r="E1175" s="21">
        <v>8100</v>
      </c>
      <c r="F1175" s="21">
        <v>8100</v>
      </c>
      <c r="G1175" s="20"/>
      <c r="H1175" s="20"/>
    </row>
    <row r="1176" spans="2:8" ht="15" customHeight="1">
      <c r="B1176" s="39" t="s">
        <v>1382</v>
      </c>
      <c r="C1176" s="20"/>
      <c r="D1176" s="20"/>
      <c r="E1176" s="22">
        <v>822.5</v>
      </c>
      <c r="F1176" s="22">
        <v>822.5</v>
      </c>
      <c r="G1176" s="20"/>
      <c r="H1176" s="20"/>
    </row>
    <row r="1177" spans="2:8" ht="15" customHeight="1">
      <c r="B1177" s="39" t="s">
        <v>1383</v>
      </c>
      <c r="C1177" s="20"/>
      <c r="D1177" s="20"/>
      <c r="E1177" s="22">
        <v>761.67</v>
      </c>
      <c r="F1177" s="22">
        <v>761.67</v>
      </c>
      <c r="G1177" s="20"/>
      <c r="H1177" s="20"/>
    </row>
    <row r="1178" spans="2:8" ht="15" customHeight="1">
      <c r="B1178" s="39" t="s">
        <v>600</v>
      </c>
      <c r="C1178" s="21">
        <v>10650</v>
      </c>
      <c r="D1178" s="20"/>
      <c r="E1178" s="20"/>
      <c r="F1178" s="21">
        <v>10650</v>
      </c>
      <c r="G1178" s="20"/>
      <c r="H1178" s="20"/>
    </row>
    <row r="1179" spans="2:8" ht="15" customHeight="1">
      <c r="B1179" s="39" t="s">
        <v>1384</v>
      </c>
      <c r="C1179" s="20"/>
      <c r="D1179" s="20"/>
      <c r="E1179" s="21">
        <v>33084.75</v>
      </c>
      <c r="F1179" s="21">
        <v>33084.75</v>
      </c>
      <c r="G1179" s="20"/>
      <c r="H1179" s="20"/>
    </row>
    <row r="1180" spans="2:8" ht="15" customHeight="1">
      <c r="B1180" s="39" t="s">
        <v>601</v>
      </c>
      <c r="C1180" s="20"/>
      <c r="D1180" s="20"/>
      <c r="E1180" s="21">
        <v>5056.95</v>
      </c>
      <c r="F1180" s="21">
        <v>5056.95</v>
      </c>
      <c r="G1180" s="20"/>
      <c r="H1180" s="20"/>
    </row>
    <row r="1181" spans="2:8" ht="15" customHeight="1">
      <c r="B1181" s="39" t="s">
        <v>1385</v>
      </c>
      <c r="C1181" s="20"/>
      <c r="D1181" s="20"/>
      <c r="E1181" s="21">
        <v>6918.15</v>
      </c>
      <c r="F1181" s="21">
        <v>6918.15</v>
      </c>
      <c r="G1181" s="20"/>
      <c r="H1181" s="20"/>
    </row>
    <row r="1182" spans="2:8" ht="15" customHeight="1">
      <c r="B1182" s="39" t="s">
        <v>259</v>
      </c>
      <c r="C1182" s="20"/>
      <c r="D1182" s="20"/>
      <c r="E1182" s="21">
        <v>2664.2</v>
      </c>
      <c r="F1182" s="21">
        <v>2664.2</v>
      </c>
      <c r="G1182" s="20"/>
      <c r="H1182" s="20"/>
    </row>
    <row r="1183" spans="2:8" ht="15" customHeight="1">
      <c r="B1183" s="39" t="s">
        <v>260</v>
      </c>
      <c r="C1183" s="20"/>
      <c r="D1183" s="20"/>
      <c r="E1183" s="21">
        <v>2080.75</v>
      </c>
      <c r="F1183" s="21">
        <v>2080.75</v>
      </c>
      <c r="G1183" s="20"/>
      <c r="H1183" s="20"/>
    </row>
    <row r="1184" spans="2:8" ht="15" customHeight="1">
      <c r="B1184" s="39" t="s">
        <v>1386</v>
      </c>
      <c r="C1184" s="20"/>
      <c r="D1184" s="20"/>
      <c r="E1184" s="22">
        <v>907.56</v>
      </c>
      <c r="F1184" s="22">
        <v>907.56</v>
      </c>
      <c r="G1184" s="20"/>
      <c r="H1184" s="20"/>
    </row>
    <row r="1185" spans="2:8" ht="15" customHeight="1">
      <c r="B1185" s="39" t="s">
        <v>602</v>
      </c>
      <c r="C1185" s="20"/>
      <c r="D1185" s="20"/>
      <c r="E1185" s="22">
        <v>447.5</v>
      </c>
      <c r="F1185" s="22">
        <v>447.5</v>
      </c>
      <c r="G1185" s="20"/>
      <c r="H1185" s="20"/>
    </row>
    <row r="1186" spans="2:8" ht="15" customHeight="1">
      <c r="B1186" s="39" t="s">
        <v>1387</v>
      </c>
      <c r="C1186" s="20"/>
      <c r="D1186" s="20"/>
      <c r="E1186" s="21">
        <v>15270.75</v>
      </c>
      <c r="F1186" s="21">
        <v>15270.75</v>
      </c>
      <c r="G1186" s="20"/>
      <c r="H1186" s="20"/>
    </row>
    <row r="1187" spans="2:8" ht="15" customHeight="1">
      <c r="B1187" s="39" t="s">
        <v>1388</v>
      </c>
      <c r="C1187" s="20"/>
      <c r="D1187" s="20"/>
      <c r="E1187" s="21">
        <v>1835</v>
      </c>
      <c r="F1187" s="21">
        <v>1835</v>
      </c>
      <c r="G1187" s="20"/>
      <c r="H1187" s="20"/>
    </row>
    <row r="1188" spans="2:8" ht="15" customHeight="1">
      <c r="B1188" s="39" t="s">
        <v>1389</v>
      </c>
      <c r="C1188" s="20"/>
      <c r="D1188" s="20"/>
      <c r="E1188" s="22">
        <v>142.92</v>
      </c>
      <c r="F1188" s="22">
        <v>142.92</v>
      </c>
      <c r="G1188" s="20"/>
      <c r="H1188" s="20"/>
    </row>
    <row r="1189" spans="2:8" ht="15" customHeight="1">
      <c r="B1189" s="39" t="s">
        <v>1390</v>
      </c>
      <c r="C1189" s="20"/>
      <c r="D1189" s="20"/>
      <c r="E1189" s="22">
        <v>306.25</v>
      </c>
      <c r="F1189" s="22">
        <v>306.25</v>
      </c>
      <c r="G1189" s="20"/>
      <c r="H1189" s="20"/>
    </row>
    <row r="1190" spans="2:8" ht="15" customHeight="1">
      <c r="B1190" s="39" t="s">
        <v>603</v>
      </c>
      <c r="C1190" s="21">
        <v>5595.65</v>
      </c>
      <c r="D1190" s="20"/>
      <c r="E1190" s="21">
        <v>1382.52</v>
      </c>
      <c r="F1190" s="21">
        <v>6978.17</v>
      </c>
      <c r="G1190" s="20"/>
      <c r="H1190" s="20"/>
    </row>
    <row r="1191" spans="2:8" ht="15" customHeight="1">
      <c r="B1191" s="39" t="s">
        <v>1391</v>
      </c>
      <c r="C1191" s="20"/>
      <c r="D1191" s="20"/>
      <c r="E1191" s="21">
        <v>1923.35</v>
      </c>
      <c r="F1191" s="21">
        <v>1923.35</v>
      </c>
      <c r="G1191" s="20"/>
      <c r="H1191" s="20"/>
    </row>
    <row r="1192" spans="2:8" ht="15" customHeight="1">
      <c r="B1192" s="39" t="s">
        <v>1392</v>
      </c>
      <c r="C1192" s="20"/>
      <c r="D1192" s="20"/>
      <c r="E1192" s="21">
        <v>3318.73</v>
      </c>
      <c r="F1192" s="21">
        <v>3318.73</v>
      </c>
      <c r="G1192" s="20"/>
      <c r="H1192" s="20"/>
    </row>
    <row r="1193" spans="2:8" ht="15" customHeight="1">
      <c r="B1193" s="39" t="s">
        <v>1393</v>
      </c>
      <c r="C1193" s="20"/>
      <c r="D1193" s="20"/>
      <c r="E1193" s="22">
        <v>325</v>
      </c>
      <c r="F1193" s="22">
        <v>325</v>
      </c>
      <c r="G1193" s="20"/>
      <c r="H1193" s="20"/>
    </row>
    <row r="1194" spans="2:8" ht="15" customHeight="1">
      <c r="B1194" s="39" t="s">
        <v>604</v>
      </c>
      <c r="C1194" s="20"/>
      <c r="D1194" s="20"/>
      <c r="E1194" s="21">
        <v>35400</v>
      </c>
      <c r="F1194" s="21">
        <v>35400</v>
      </c>
      <c r="G1194" s="20"/>
      <c r="H1194" s="20"/>
    </row>
    <row r="1195" spans="2:8" ht="15" customHeight="1">
      <c r="B1195" s="39" t="s">
        <v>1394</v>
      </c>
      <c r="C1195" s="20"/>
      <c r="D1195" s="20"/>
      <c r="E1195" s="22">
        <v>630</v>
      </c>
      <c r="F1195" s="22">
        <v>630</v>
      </c>
      <c r="G1195" s="20"/>
      <c r="H1195" s="20"/>
    </row>
    <row r="1196" spans="2:8" ht="15" customHeight="1">
      <c r="B1196" s="39" t="s">
        <v>1395</v>
      </c>
      <c r="C1196" s="20"/>
      <c r="D1196" s="20"/>
      <c r="E1196" s="22">
        <v>630</v>
      </c>
      <c r="F1196" s="22">
        <v>630</v>
      </c>
      <c r="G1196" s="20"/>
      <c r="H1196" s="20"/>
    </row>
    <row r="1197" spans="2:8" ht="15" customHeight="1">
      <c r="B1197" s="39" t="s">
        <v>261</v>
      </c>
      <c r="C1197" s="20"/>
      <c r="D1197" s="20"/>
      <c r="E1197" s="21">
        <v>2108.33</v>
      </c>
      <c r="F1197" s="21">
        <v>1691.66</v>
      </c>
      <c r="G1197" s="22">
        <v>416.67</v>
      </c>
      <c r="H1197" s="20"/>
    </row>
    <row r="1198" spans="2:8" ht="15" customHeight="1">
      <c r="B1198" s="39" t="s">
        <v>1396</v>
      </c>
      <c r="C1198" s="20"/>
      <c r="D1198" s="20"/>
      <c r="E1198" s="21">
        <v>2355</v>
      </c>
      <c r="F1198" s="21">
        <v>2355</v>
      </c>
      <c r="G1198" s="20"/>
      <c r="H1198" s="20"/>
    </row>
    <row r="1199" spans="2:8" ht="15" customHeight="1">
      <c r="B1199" s="39" t="s">
        <v>1397</v>
      </c>
      <c r="C1199" s="20"/>
      <c r="D1199" s="20"/>
      <c r="E1199" s="22">
        <v>458.33</v>
      </c>
      <c r="F1199" s="22">
        <v>458.33</v>
      </c>
      <c r="G1199" s="20"/>
      <c r="H1199" s="20"/>
    </row>
    <row r="1200" spans="2:8" ht="15" customHeight="1">
      <c r="B1200" s="39" t="s">
        <v>1398</v>
      </c>
      <c r="C1200" s="20"/>
      <c r="D1200" s="20"/>
      <c r="E1200" s="22">
        <v>790</v>
      </c>
      <c r="F1200" s="22">
        <v>790</v>
      </c>
      <c r="G1200" s="20"/>
      <c r="H1200" s="20"/>
    </row>
    <row r="1201" spans="2:8" ht="15" customHeight="1">
      <c r="B1201" s="39" t="s">
        <v>1399</v>
      </c>
      <c r="C1201" s="20"/>
      <c r="D1201" s="20"/>
      <c r="E1201" s="21">
        <v>1140</v>
      </c>
      <c r="F1201" s="21">
        <v>1140</v>
      </c>
      <c r="G1201" s="20"/>
      <c r="H1201" s="20"/>
    </row>
    <row r="1202" spans="2:8" ht="15" customHeight="1">
      <c r="B1202" s="39" t="s">
        <v>605</v>
      </c>
      <c r="C1202" s="20"/>
      <c r="D1202" s="20"/>
      <c r="E1202" s="21">
        <v>1866.66</v>
      </c>
      <c r="F1202" s="21">
        <v>1333.33</v>
      </c>
      <c r="G1202" s="22">
        <v>533.33</v>
      </c>
      <c r="H1202" s="20"/>
    </row>
    <row r="1203" spans="2:8" ht="15" customHeight="1">
      <c r="B1203" s="39" t="s">
        <v>1400</v>
      </c>
      <c r="C1203" s="20"/>
      <c r="D1203" s="20"/>
      <c r="E1203" s="22">
        <v>266.67</v>
      </c>
      <c r="F1203" s="22">
        <v>266.67</v>
      </c>
      <c r="G1203" s="20"/>
      <c r="H1203" s="20"/>
    </row>
    <row r="1204" spans="2:8" ht="15" customHeight="1">
      <c r="B1204" s="39" t="s">
        <v>606</v>
      </c>
      <c r="C1204" s="21">
        <v>4047.51</v>
      </c>
      <c r="D1204" s="20"/>
      <c r="E1204" s="20"/>
      <c r="F1204" s="21">
        <v>4047.51</v>
      </c>
      <c r="G1204" s="20"/>
      <c r="H1204" s="20"/>
    </row>
    <row r="1205" spans="2:8" ht="15" customHeight="1">
      <c r="B1205" s="39" t="s">
        <v>607</v>
      </c>
      <c r="C1205" s="22">
        <v>358.33</v>
      </c>
      <c r="D1205" s="20"/>
      <c r="E1205" s="20"/>
      <c r="F1205" s="20"/>
      <c r="G1205" s="22">
        <v>358.33</v>
      </c>
      <c r="H1205" s="20"/>
    </row>
    <row r="1206" spans="2:8" ht="15" customHeight="1">
      <c r="B1206" s="39" t="s">
        <v>1401</v>
      </c>
      <c r="C1206" s="20"/>
      <c r="D1206" s="20"/>
      <c r="E1206" s="21">
        <v>34312.6</v>
      </c>
      <c r="F1206" s="21">
        <v>34312.6</v>
      </c>
      <c r="G1206" s="20"/>
      <c r="H1206" s="20"/>
    </row>
    <row r="1207" spans="2:8" ht="15" customHeight="1">
      <c r="B1207" s="39" t="s">
        <v>1402</v>
      </c>
      <c r="C1207" s="20"/>
      <c r="D1207" s="20"/>
      <c r="E1207" s="22">
        <v>847.5</v>
      </c>
      <c r="F1207" s="22">
        <v>582.5</v>
      </c>
      <c r="G1207" s="22">
        <v>265</v>
      </c>
      <c r="H1207" s="20"/>
    </row>
    <row r="1208" spans="2:8" ht="15" customHeight="1">
      <c r="B1208" s="39" t="s">
        <v>608</v>
      </c>
      <c r="C1208" s="20"/>
      <c r="D1208" s="20"/>
      <c r="E1208" s="22">
        <v>575</v>
      </c>
      <c r="F1208" s="22">
        <v>575</v>
      </c>
      <c r="G1208" s="20"/>
      <c r="H1208" s="20"/>
    </row>
    <row r="1209" spans="2:8" ht="15" customHeight="1">
      <c r="B1209" s="39" t="s">
        <v>609</v>
      </c>
      <c r="C1209" s="20"/>
      <c r="D1209" s="20"/>
      <c r="E1209" s="22">
        <v>671.33</v>
      </c>
      <c r="F1209" s="22">
        <v>671.33</v>
      </c>
      <c r="G1209" s="20"/>
      <c r="H1209" s="20"/>
    </row>
    <row r="1210" spans="2:8" ht="15" customHeight="1">
      <c r="B1210" s="39" t="s">
        <v>262</v>
      </c>
      <c r="C1210" s="20"/>
      <c r="D1210" s="20"/>
      <c r="E1210" s="22">
        <v>819.33</v>
      </c>
      <c r="F1210" s="22">
        <v>819.33</v>
      </c>
      <c r="G1210" s="20"/>
      <c r="H1210" s="20"/>
    </row>
    <row r="1211" spans="2:8" ht="15" customHeight="1">
      <c r="B1211" s="39" t="s">
        <v>610</v>
      </c>
      <c r="C1211" s="20"/>
      <c r="D1211" s="20"/>
      <c r="E1211" s="22">
        <v>83.33</v>
      </c>
      <c r="F1211" s="22">
        <v>83.33</v>
      </c>
      <c r="G1211" s="20"/>
      <c r="H1211" s="20"/>
    </row>
    <row r="1212" spans="2:8" ht="15" customHeight="1">
      <c r="B1212" s="39" t="s">
        <v>611</v>
      </c>
      <c r="C1212" s="20"/>
      <c r="D1212" s="20"/>
      <c r="E1212" s="22">
        <v>504</v>
      </c>
      <c r="F1212" s="22">
        <v>504</v>
      </c>
      <c r="G1212" s="20"/>
      <c r="H1212" s="20"/>
    </row>
    <row r="1213" spans="2:8" ht="15" customHeight="1">
      <c r="B1213" s="39" t="s">
        <v>612</v>
      </c>
      <c r="C1213" s="20"/>
      <c r="D1213" s="20"/>
      <c r="E1213" s="22">
        <v>500.17</v>
      </c>
      <c r="F1213" s="22">
        <v>500.17</v>
      </c>
      <c r="G1213" s="20"/>
      <c r="H1213" s="20"/>
    </row>
    <row r="1214" spans="2:8" ht="15" customHeight="1">
      <c r="B1214" s="39" t="s">
        <v>1403</v>
      </c>
      <c r="C1214" s="20"/>
      <c r="D1214" s="20"/>
      <c r="E1214" s="22">
        <v>540</v>
      </c>
      <c r="F1214" s="22">
        <v>540</v>
      </c>
      <c r="G1214" s="20"/>
      <c r="H1214" s="20"/>
    </row>
    <row r="1215" spans="2:8" ht="15" customHeight="1">
      <c r="B1215" s="39" t="s">
        <v>1404</v>
      </c>
      <c r="C1215" s="20"/>
      <c r="D1215" s="20"/>
      <c r="E1215" s="22">
        <v>315.33</v>
      </c>
      <c r="F1215" s="22">
        <v>315.33</v>
      </c>
      <c r="G1215" s="20"/>
      <c r="H1215" s="20"/>
    </row>
    <row r="1216" spans="2:8" ht="15" customHeight="1">
      <c r="B1216" s="39" t="s">
        <v>1405</v>
      </c>
      <c r="C1216" s="20"/>
      <c r="D1216" s="20"/>
      <c r="E1216" s="22">
        <v>956</v>
      </c>
      <c r="F1216" s="22">
        <v>956</v>
      </c>
      <c r="G1216" s="20"/>
      <c r="H1216" s="20"/>
    </row>
    <row r="1217" spans="2:8" ht="15" customHeight="1">
      <c r="B1217" s="39" t="s">
        <v>1406</v>
      </c>
      <c r="C1217" s="20"/>
      <c r="D1217" s="20"/>
      <c r="E1217" s="22">
        <v>578.17</v>
      </c>
      <c r="F1217" s="22">
        <v>578.17</v>
      </c>
      <c r="G1217" s="20"/>
      <c r="H1217" s="20"/>
    </row>
    <row r="1218" spans="2:8" ht="15" customHeight="1">
      <c r="B1218" s="39" t="s">
        <v>1407</v>
      </c>
      <c r="C1218" s="20"/>
      <c r="D1218" s="20"/>
      <c r="E1218" s="22">
        <v>104.17</v>
      </c>
      <c r="F1218" s="22">
        <v>104.17</v>
      </c>
      <c r="G1218" s="20"/>
      <c r="H1218" s="20"/>
    </row>
    <row r="1219" spans="2:8" ht="15" customHeight="1">
      <c r="B1219" s="39" t="s">
        <v>1408</v>
      </c>
      <c r="C1219" s="20"/>
      <c r="D1219" s="20"/>
      <c r="E1219" s="22">
        <v>254.17</v>
      </c>
      <c r="F1219" s="22">
        <v>254.17</v>
      </c>
      <c r="G1219" s="20"/>
      <c r="H1219" s="20"/>
    </row>
    <row r="1220" spans="2:8" ht="15" customHeight="1">
      <c r="B1220" s="39" t="s">
        <v>1409</v>
      </c>
      <c r="C1220" s="20"/>
      <c r="D1220" s="20"/>
      <c r="E1220" s="21">
        <v>1000</v>
      </c>
      <c r="F1220" s="21">
        <v>1000</v>
      </c>
      <c r="G1220" s="20"/>
      <c r="H1220" s="20"/>
    </row>
    <row r="1221" spans="2:8" ht="15" customHeight="1">
      <c r="B1221" s="39" t="s">
        <v>1410</v>
      </c>
      <c r="C1221" s="20"/>
      <c r="D1221" s="20"/>
      <c r="E1221" s="22">
        <v>133.33</v>
      </c>
      <c r="F1221" s="22">
        <v>133.33</v>
      </c>
      <c r="G1221" s="20"/>
      <c r="H1221" s="20"/>
    </row>
    <row r="1222" spans="2:8" ht="15" customHeight="1">
      <c r="B1222" s="39" t="s">
        <v>1411</v>
      </c>
      <c r="C1222" s="20"/>
      <c r="D1222" s="20"/>
      <c r="E1222" s="21">
        <v>5726.67</v>
      </c>
      <c r="F1222" s="21">
        <v>5366.67</v>
      </c>
      <c r="G1222" s="22">
        <v>360</v>
      </c>
      <c r="H1222" s="20"/>
    </row>
    <row r="1223" spans="2:8" ht="15" customHeight="1">
      <c r="B1223" s="39" t="s">
        <v>1412</v>
      </c>
      <c r="C1223" s="20"/>
      <c r="D1223" s="20"/>
      <c r="E1223" s="22">
        <v>423.33</v>
      </c>
      <c r="F1223" s="22">
        <v>423.33</v>
      </c>
      <c r="G1223" s="20"/>
      <c r="H1223" s="20"/>
    </row>
    <row r="1224" spans="2:8" ht="15" customHeight="1">
      <c r="B1224" s="39" t="s">
        <v>613</v>
      </c>
      <c r="C1224" s="20"/>
      <c r="D1224" s="20"/>
      <c r="E1224" s="22">
        <v>412.5</v>
      </c>
      <c r="F1224" s="22">
        <v>412.5</v>
      </c>
      <c r="G1224" s="20"/>
      <c r="H1224" s="20"/>
    </row>
    <row r="1225" spans="2:8" ht="15" customHeight="1">
      <c r="B1225" s="39" t="s">
        <v>1413</v>
      </c>
      <c r="C1225" s="20"/>
      <c r="D1225" s="20"/>
      <c r="E1225" s="21">
        <v>1222.5</v>
      </c>
      <c r="F1225" s="21">
        <v>1222.5</v>
      </c>
      <c r="G1225" s="20"/>
      <c r="H1225" s="20"/>
    </row>
    <row r="1226" spans="2:8" ht="15" customHeight="1">
      <c r="B1226" s="39" t="s">
        <v>614</v>
      </c>
      <c r="C1226" s="20"/>
      <c r="D1226" s="20"/>
      <c r="E1226" s="21">
        <v>6199.17</v>
      </c>
      <c r="F1226" s="21">
        <v>5637.51</v>
      </c>
      <c r="G1226" s="22">
        <v>561.66</v>
      </c>
      <c r="H1226" s="20"/>
    </row>
    <row r="1227" spans="2:8" ht="15" customHeight="1">
      <c r="B1227" s="39" t="s">
        <v>263</v>
      </c>
      <c r="C1227" s="20"/>
      <c r="D1227" s="20"/>
      <c r="E1227" s="22">
        <v>511.67</v>
      </c>
      <c r="F1227" s="22">
        <v>511.67</v>
      </c>
      <c r="G1227" s="20"/>
      <c r="H1227" s="20"/>
    </row>
    <row r="1228" spans="2:8" ht="15" customHeight="1">
      <c r="B1228" s="39" t="s">
        <v>1414</v>
      </c>
      <c r="C1228" s="20"/>
      <c r="D1228" s="20"/>
      <c r="E1228" s="22">
        <v>58.5</v>
      </c>
      <c r="F1228" s="22">
        <v>58.5</v>
      </c>
      <c r="G1228" s="20"/>
      <c r="H1228" s="20"/>
    </row>
    <row r="1229" spans="2:8" ht="15" customHeight="1">
      <c r="B1229" s="39" t="s">
        <v>1415</v>
      </c>
      <c r="C1229" s="20"/>
      <c r="D1229" s="20"/>
      <c r="E1229" s="22">
        <v>69</v>
      </c>
      <c r="F1229" s="22">
        <v>69</v>
      </c>
      <c r="G1229" s="20"/>
      <c r="H1229" s="20"/>
    </row>
    <row r="1230" spans="2:8" ht="15" customHeight="1">
      <c r="B1230" s="39" t="s">
        <v>1416</v>
      </c>
      <c r="C1230" s="20"/>
      <c r="D1230" s="20"/>
      <c r="E1230" s="22">
        <v>30</v>
      </c>
      <c r="F1230" s="22">
        <v>30</v>
      </c>
      <c r="G1230" s="20"/>
      <c r="H1230" s="20"/>
    </row>
    <row r="1231" spans="2:8" ht="15" customHeight="1">
      <c r="B1231" s="39" t="s">
        <v>615</v>
      </c>
      <c r="C1231" s="20"/>
      <c r="D1231" s="20"/>
      <c r="E1231" s="22">
        <v>516.8</v>
      </c>
      <c r="F1231" s="22">
        <v>516.8</v>
      </c>
      <c r="G1231" s="20"/>
      <c r="H1231" s="20"/>
    </row>
    <row r="1232" spans="2:8" ht="15" customHeight="1">
      <c r="B1232" s="39" t="s">
        <v>616</v>
      </c>
      <c r="C1232" s="20"/>
      <c r="D1232" s="20"/>
      <c r="E1232" s="22">
        <v>355</v>
      </c>
      <c r="F1232" s="22">
        <v>355</v>
      </c>
      <c r="G1232" s="20"/>
      <c r="H1232" s="20"/>
    </row>
    <row r="1233" spans="2:8" ht="15" customHeight="1">
      <c r="B1233" s="39" t="s">
        <v>1417</v>
      </c>
      <c r="C1233" s="20"/>
      <c r="D1233" s="20"/>
      <c r="E1233" s="22">
        <v>24</v>
      </c>
      <c r="F1233" s="22">
        <v>24</v>
      </c>
      <c r="G1233" s="20"/>
      <c r="H1233" s="20"/>
    </row>
    <row r="1234" spans="2:8" ht="15" customHeight="1">
      <c r="B1234" s="39" t="s">
        <v>1418</v>
      </c>
      <c r="C1234" s="20"/>
      <c r="D1234" s="20"/>
      <c r="E1234" s="22">
        <v>104</v>
      </c>
      <c r="F1234" s="22">
        <v>104</v>
      </c>
      <c r="G1234" s="20"/>
      <c r="H1234" s="20"/>
    </row>
    <row r="1235" spans="2:8" ht="15" customHeight="1">
      <c r="B1235" s="39" t="s">
        <v>1419</v>
      </c>
      <c r="C1235" s="20"/>
      <c r="D1235" s="20"/>
      <c r="E1235" s="22">
        <v>569</v>
      </c>
      <c r="F1235" s="22">
        <v>569</v>
      </c>
      <c r="G1235" s="20"/>
      <c r="H1235" s="20"/>
    </row>
    <row r="1236" spans="2:8" ht="15" customHeight="1">
      <c r="B1236" s="39" t="s">
        <v>1420</v>
      </c>
      <c r="C1236" s="20"/>
      <c r="D1236" s="20"/>
      <c r="E1236" s="22">
        <v>60</v>
      </c>
      <c r="F1236" s="22">
        <v>60</v>
      </c>
      <c r="G1236" s="20"/>
      <c r="H1236" s="20"/>
    </row>
    <row r="1237" spans="2:8" ht="15" customHeight="1">
      <c r="B1237" s="39" t="s">
        <v>1421</v>
      </c>
      <c r="C1237" s="20"/>
      <c r="D1237" s="20"/>
      <c r="E1237" s="22">
        <v>2.38</v>
      </c>
      <c r="F1237" s="22">
        <v>2.38</v>
      </c>
      <c r="G1237" s="20"/>
      <c r="H1237" s="20"/>
    </row>
    <row r="1238" spans="2:8" ht="15" customHeight="1">
      <c r="B1238" s="39" t="s">
        <v>1422</v>
      </c>
      <c r="C1238" s="20"/>
      <c r="D1238" s="20"/>
      <c r="E1238" s="21">
        <v>8405.83</v>
      </c>
      <c r="F1238" s="21">
        <v>8405.83</v>
      </c>
      <c r="G1238" s="20"/>
      <c r="H1238" s="20"/>
    </row>
    <row r="1239" spans="2:8" ht="15" customHeight="1">
      <c r="B1239" s="39" t="s">
        <v>1423</v>
      </c>
      <c r="C1239" s="20"/>
      <c r="D1239" s="20"/>
      <c r="E1239" s="21">
        <v>8904.17</v>
      </c>
      <c r="F1239" s="21">
        <v>8904.17</v>
      </c>
      <c r="G1239" s="20"/>
      <c r="H1239" s="20"/>
    </row>
    <row r="1240" spans="2:8" ht="15" customHeight="1">
      <c r="B1240" s="39" t="s">
        <v>1424</v>
      </c>
      <c r="C1240" s="20"/>
      <c r="D1240" s="20"/>
      <c r="E1240" s="21">
        <v>1788.75</v>
      </c>
      <c r="F1240" s="21">
        <v>1788.75</v>
      </c>
      <c r="G1240" s="20"/>
      <c r="H1240" s="20"/>
    </row>
    <row r="1241" spans="2:8" ht="15" customHeight="1">
      <c r="B1241" s="39" t="s">
        <v>1425</v>
      </c>
      <c r="C1241" s="20"/>
      <c r="D1241" s="20"/>
      <c r="E1241" s="21">
        <v>1155</v>
      </c>
      <c r="F1241" s="21">
        <v>1155</v>
      </c>
      <c r="G1241" s="20"/>
      <c r="H1241" s="20"/>
    </row>
    <row r="1242" spans="2:8" ht="15" customHeight="1">
      <c r="B1242" s="39" t="s">
        <v>264</v>
      </c>
      <c r="C1242" s="20"/>
      <c r="D1242" s="20"/>
      <c r="E1242" s="22">
        <v>376.67</v>
      </c>
      <c r="F1242" s="22">
        <v>376.67</v>
      </c>
      <c r="G1242" s="20"/>
      <c r="H1242" s="20"/>
    </row>
    <row r="1243" spans="2:8" ht="15" customHeight="1">
      <c r="B1243" s="39" t="s">
        <v>1426</v>
      </c>
      <c r="C1243" s="20"/>
      <c r="D1243" s="20"/>
      <c r="E1243" s="21">
        <v>10600</v>
      </c>
      <c r="F1243" s="21">
        <v>10600</v>
      </c>
      <c r="G1243" s="20"/>
      <c r="H1243" s="20"/>
    </row>
    <row r="1244" spans="2:8" ht="15" customHeight="1">
      <c r="B1244" s="39" t="s">
        <v>1427</v>
      </c>
      <c r="C1244" s="20"/>
      <c r="D1244" s="20"/>
      <c r="E1244" s="21">
        <v>14600</v>
      </c>
      <c r="F1244" s="21">
        <v>14600</v>
      </c>
      <c r="G1244" s="20"/>
      <c r="H1244" s="20"/>
    </row>
    <row r="1245" spans="2:8" ht="15" customHeight="1">
      <c r="B1245" s="39" t="s">
        <v>1428</v>
      </c>
      <c r="C1245" s="20"/>
      <c r="D1245" s="20"/>
      <c r="E1245" s="21">
        <v>1295</v>
      </c>
      <c r="F1245" s="21">
        <v>1295</v>
      </c>
      <c r="G1245" s="20"/>
      <c r="H1245" s="20"/>
    </row>
    <row r="1246" spans="2:8" ht="15" customHeight="1">
      <c r="B1246" s="39" t="s">
        <v>617</v>
      </c>
      <c r="C1246" s="20"/>
      <c r="D1246" s="20"/>
      <c r="E1246" s="22">
        <v>712.5</v>
      </c>
      <c r="F1246" s="22">
        <v>712.5</v>
      </c>
      <c r="G1246" s="20"/>
      <c r="H1246" s="20"/>
    </row>
    <row r="1247" spans="2:8" ht="15" customHeight="1">
      <c r="B1247" s="39" t="s">
        <v>1429</v>
      </c>
      <c r="C1247" s="20"/>
      <c r="D1247" s="20"/>
      <c r="E1247" s="21">
        <v>4450</v>
      </c>
      <c r="F1247" s="21">
        <v>4450</v>
      </c>
      <c r="G1247" s="20"/>
      <c r="H1247" s="20"/>
    </row>
    <row r="1248" spans="2:8" ht="15" customHeight="1">
      <c r="B1248" s="39" t="s">
        <v>1430</v>
      </c>
      <c r="C1248" s="20"/>
      <c r="D1248" s="20"/>
      <c r="E1248" s="21">
        <v>1120</v>
      </c>
      <c r="F1248" s="21">
        <v>1120</v>
      </c>
      <c r="G1248" s="20"/>
      <c r="H1248" s="20"/>
    </row>
    <row r="1249" spans="2:8" ht="15" customHeight="1">
      <c r="B1249" s="39" t="s">
        <v>618</v>
      </c>
      <c r="C1249" s="22">
        <v>134.17</v>
      </c>
      <c r="D1249" s="20"/>
      <c r="E1249" s="20"/>
      <c r="F1249" s="22">
        <v>134.17</v>
      </c>
      <c r="G1249" s="20"/>
      <c r="H1249" s="20"/>
    </row>
    <row r="1250" spans="2:8" ht="15" customHeight="1">
      <c r="B1250" s="39" t="s">
        <v>619</v>
      </c>
      <c r="C1250" s="22">
        <v>665</v>
      </c>
      <c r="D1250" s="20"/>
      <c r="E1250" s="21">
        <v>2344.99</v>
      </c>
      <c r="F1250" s="21">
        <v>3009.99</v>
      </c>
      <c r="G1250" s="20"/>
      <c r="H1250" s="20"/>
    </row>
    <row r="1251" spans="2:8" ht="15" customHeight="1">
      <c r="B1251" s="39" t="s">
        <v>1431</v>
      </c>
      <c r="C1251" s="20"/>
      <c r="D1251" s="20"/>
      <c r="E1251" s="21">
        <v>1180</v>
      </c>
      <c r="F1251" s="21">
        <v>1180</v>
      </c>
      <c r="G1251" s="20"/>
      <c r="H1251" s="20"/>
    </row>
    <row r="1252" spans="2:8" ht="15" customHeight="1">
      <c r="B1252" s="39" t="s">
        <v>1432</v>
      </c>
      <c r="C1252" s="20"/>
      <c r="D1252" s="20"/>
      <c r="E1252" s="21">
        <v>2070.84</v>
      </c>
      <c r="F1252" s="21">
        <v>2070.84</v>
      </c>
      <c r="G1252" s="20"/>
      <c r="H1252" s="20"/>
    </row>
    <row r="1253" spans="2:8" ht="15" customHeight="1">
      <c r="B1253" s="39" t="s">
        <v>620</v>
      </c>
      <c r="C1253" s="22">
        <v>88.33</v>
      </c>
      <c r="D1253" s="20"/>
      <c r="E1253" s="20"/>
      <c r="F1253" s="20"/>
      <c r="G1253" s="22">
        <v>88.33</v>
      </c>
      <c r="H1253" s="20"/>
    </row>
    <row r="1254" spans="2:8" ht="15" customHeight="1">
      <c r="B1254" s="39" t="s">
        <v>621</v>
      </c>
      <c r="C1254" s="22">
        <v>280</v>
      </c>
      <c r="D1254" s="20"/>
      <c r="E1254" s="21">
        <v>1220.83</v>
      </c>
      <c r="F1254" s="22">
        <v>776.66</v>
      </c>
      <c r="G1254" s="22">
        <v>724.17</v>
      </c>
      <c r="H1254" s="20"/>
    </row>
    <row r="1255" spans="2:8" ht="15" customHeight="1">
      <c r="B1255" s="39" t="s">
        <v>1433</v>
      </c>
      <c r="C1255" s="20"/>
      <c r="D1255" s="20"/>
      <c r="E1255" s="22">
        <v>100</v>
      </c>
      <c r="F1255" s="22">
        <v>100</v>
      </c>
      <c r="G1255" s="20"/>
      <c r="H1255" s="20"/>
    </row>
    <row r="1256" spans="2:8" ht="15" customHeight="1">
      <c r="B1256" s="39" t="s">
        <v>1434</v>
      </c>
      <c r="C1256" s="20"/>
      <c r="D1256" s="20"/>
      <c r="E1256" s="22">
        <v>259.16</v>
      </c>
      <c r="F1256" s="22">
        <v>259.16</v>
      </c>
      <c r="G1256" s="20"/>
      <c r="H1256" s="20"/>
    </row>
    <row r="1257" spans="2:8" ht="15" customHeight="1">
      <c r="B1257" s="39" t="s">
        <v>265</v>
      </c>
      <c r="C1257" s="22">
        <v>236.67</v>
      </c>
      <c r="D1257" s="20"/>
      <c r="E1257" s="20"/>
      <c r="F1257" s="22">
        <v>157.78</v>
      </c>
      <c r="G1257" s="22">
        <v>78.89</v>
      </c>
      <c r="H1257" s="20"/>
    </row>
    <row r="1258" spans="2:8" ht="15" customHeight="1">
      <c r="B1258" s="39" t="s">
        <v>622</v>
      </c>
      <c r="C1258" s="20"/>
      <c r="D1258" s="20"/>
      <c r="E1258" s="22">
        <v>454.17</v>
      </c>
      <c r="F1258" s="22">
        <v>454.17</v>
      </c>
      <c r="G1258" s="20"/>
      <c r="H1258" s="20"/>
    </row>
    <row r="1259" spans="2:8" ht="15" customHeight="1">
      <c r="B1259" s="39" t="s">
        <v>1435</v>
      </c>
      <c r="C1259" s="20"/>
      <c r="D1259" s="20"/>
      <c r="E1259" s="22">
        <v>151.5</v>
      </c>
      <c r="F1259" s="22">
        <v>151.5</v>
      </c>
      <c r="G1259" s="20"/>
      <c r="H1259" s="20"/>
    </row>
    <row r="1260" spans="2:8" ht="15" customHeight="1">
      <c r="B1260" s="39" t="s">
        <v>1436</v>
      </c>
      <c r="C1260" s="20"/>
      <c r="D1260" s="20"/>
      <c r="E1260" s="21">
        <v>5995.84</v>
      </c>
      <c r="F1260" s="21">
        <v>5995.84</v>
      </c>
      <c r="G1260" s="20"/>
      <c r="H1260" s="20"/>
    </row>
    <row r="1261" spans="2:8" ht="15" customHeight="1">
      <c r="B1261" s="39" t="s">
        <v>1437</v>
      </c>
      <c r="C1261" s="20"/>
      <c r="D1261" s="20"/>
      <c r="E1261" s="22">
        <v>454.17</v>
      </c>
      <c r="F1261" s="22">
        <v>454.17</v>
      </c>
      <c r="G1261" s="20"/>
      <c r="H1261" s="20"/>
    </row>
    <row r="1262" spans="2:8" ht="15" customHeight="1">
      <c r="B1262" s="39" t="s">
        <v>1438</v>
      </c>
      <c r="C1262" s="20"/>
      <c r="D1262" s="20"/>
      <c r="E1262" s="22">
        <v>144</v>
      </c>
      <c r="F1262" s="22">
        <v>144</v>
      </c>
      <c r="G1262" s="20"/>
      <c r="H1262" s="20"/>
    </row>
    <row r="1263" spans="2:8" ht="15" customHeight="1">
      <c r="B1263" s="39" t="s">
        <v>1439</v>
      </c>
      <c r="C1263" s="20"/>
      <c r="D1263" s="20"/>
      <c r="E1263" s="22">
        <v>300</v>
      </c>
      <c r="F1263" s="22">
        <v>300</v>
      </c>
      <c r="G1263" s="20"/>
      <c r="H1263" s="20"/>
    </row>
    <row r="1264" spans="2:8" ht="15" customHeight="1">
      <c r="B1264" s="39" t="s">
        <v>1440</v>
      </c>
      <c r="C1264" s="20"/>
      <c r="D1264" s="20"/>
      <c r="E1264" s="22">
        <v>660</v>
      </c>
      <c r="F1264" s="22">
        <v>660</v>
      </c>
      <c r="G1264" s="20"/>
      <c r="H1264" s="20"/>
    </row>
    <row r="1265" spans="2:8" ht="15" customHeight="1">
      <c r="B1265" s="39" t="s">
        <v>1441</v>
      </c>
      <c r="C1265" s="20"/>
      <c r="D1265" s="20"/>
      <c r="E1265" s="22">
        <v>200</v>
      </c>
      <c r="F1265" s="22">
        <v>200</v>
      </c>
      <c r="G1265" s="20"/>
      <c r="H1265" s="20"/>
    </row>
    <row r="1266" spans="2:8" ht="15" customHeight="1">
      <c r="B1266" s="39" t="s">
        <v>623</v>
      </c>
      <c r="C1266" s="20"/>
      <c r="D1266" s="20"/>
      <c r="E1266" s="21">
        <v>9785.83</v>
      </c>
      <c r="F1266" s="21">
        <v>9785.83</v>
      </c>
      <c r="G1266" s="20"/>
      <c r="H1266" s="20"/>
    </row>
    <row r="1267" spans="2:8" ht="15" customHeight="1">
      <c r="B1267" s="39" t="s">
        <v>1442</v>
      </c>
      <c r="C1267" s="20"/>
      <c r="D1267" s="20"/>
      <c r="E1267" s="22">
        <v>116.67</v>
      </c>
      <c r="F1267" s="22">
        <v>116.67</v>
      </c>
      <c r="G1267" s="20"/>
      <c r="H1267" s="20"/>
    </row>
    <row r="1268" spans="2:8" ht="15" customHeight="1">
      <c r="B1268" s="39" t="s">
        <v>1443</v>
      </c>
      <c r="C1268" s="20"/>
      <c r="D1268" s="20"/>
      <c r="E1268" s="22">
        <v>260</v>
      </c>
      <c r="F1268" s="22">
        <v>260</v>
      </c>
      <c r="G1268" s="20"/>
      <c r="H1268" s="20"/>
    </row>
    <row r="1269" spans="2:8" ht="15" customHeight="1">
      <c r="B1269" s="39" t="s">
        <v>1444</v>
      </c>
      <c r="C1269" s="20"/>
      <c r="D1269" s="20"/>
      <c r="E1269" s="21">
        <v>13500</v>
      </c>
      <c r="F1269" s="21">
        <v>13500</v>
      </c>
      <c r="G1269" s="20"/>
      <c r="H1269" s="20"/>
    </row>
    <row r="1270" spans="2:8" ht="15" customHeight="1">
      <c r="B1270" s="39" t="s">
        <v>266</v>
      </c>
      <c r="C1270" s="20"/>
      <c r="D1270" s="20"/>
      <c r="E1270" s="22">
        <v>800.1</v>
      </c>
      <c r="F1270" s="22">
        <v>800.1</v>
      </c>
      <c r="G1270" s="20"/>
      <c r="H1270" s="20"/>
    </row>
    <row r="1271" spans="2:8" ht="15" customHeight="1">
      <c r="B1271" s="39" t="s">
        <v>1445</v>
      </c>
      <c r="C1271" s="20"/>
      <c r="D1271" s="20"/>
      <c r="E1271" s="22">
        <v>256.67</v>
      </c>
      <c r="F1271" s="22">
        <v>256.67</v>
      </c>
      <c r="G1271" s="20"/>
      <c r="H1271" s="20"/>
    </row>
    <row r="1272" spans="2:8" ht="15" customHeight="1">
      <c r="B1272" s="39" t="s">
        <v>1446</v>
      </c>
      <c r="C1272" s="20"/>
      <c r="D1272" s="20"/>
      <c r="E1272" s="22">
        <v>375</v>
      </c>
      <c r="F1272" s="22">
        <v>375</v>
      </c>
      <c r="G1272" s="20"/>
      <c r="H1272" s="20"/>
    </row>
    <row r="1273" spans="2:8" ht="15" customHeight="1">
      <c r="B1273" s="39" t="s">
        <v>1447</v>
      </c>
      <c r="C1273" s="20"/>
      <c r="D1273" s="20"/>
      <c r="E1273" s="22">
        <v>375</v>
      </c>
      <c r="F1273" s="22">
        <v>375</v>
      </c>
      <c r="G1273" s="20"/>
      <c r="H1273" s="20"/>
    </row>
    <row r="1274" spans="2:8" ht="15" customHeight="1">
      <c r="B1274" s="39" t="s">
        <v>267</v>
      </c>
      <c r="C1274" s="21">
        <v>10296.61</v>
      </c>
      <c r="D1274" s="20"/>
      <c r="E1274" s="20"/>
      <c r="F1274" s="20"/>
      <c r="G1274" s="21">
        <v>10296.61</v>
      </c>
      <c r="H1274" s="20"/>
    </row>
    <row r="1275" spans="2:8" ht="15" customHeight="1">
      <c r="B1275" s="39" t="s">
        <v>1448</v>
      </c>
      <c r="C1275" s="20"/>
      <c r="D1275" s="20"/>
      <c r="E1275" s="21">
        <v>3660.6</v>
      </c>
      <c r="F1275" s="21">
        <v>3660.6</v>
      </c>
      <c r="G1275" s="20"/>
      <c r="H1275" s="20"/>
    </row>
    <row r="1276" spans="2:8" ht="15" customHeight="1">
      <c r="B1276" s="39" t="s">
        <v>1449</v>
      </c>
      <c r="C1276" s="20"/>
      <c r="D1276" s="20"/>
      <c r="E1276" s="21">
        <v>62300</v>
      </c>
      <c r="F1276" s="21">
        <v>62300</v>
      </c>
      <c r="G1276" s="20"/>
      <c r="H1276" s="20"/>
    </row>
    <row r="1277" spans="2:8" ht="15" customHeight="1">
      <c r="B1277" s="39" t="s">
        <v>268</v>
      </c>
      <c r="C1277" s="22">
        <v>250</v>
      </c>
      <c r="D1277" s="20"/>
      <c r="E1277" s="20"/>
      <c r="F1277" s="20"/>
      <c r="G1277" s="22">
        <v>250</v>
      </c>
      <c r="H1277" s="20"/>
    </row>
    <row r="1278" spans="2:8" ht="15" customHeight="1">
      <c r="B1278" s="39" t="s">
        <v>1450</v>
      </c>
      <c r="C1278" s="20"/>
      <c r="D1278" s="20"/>
      <c r="E1278" s="21">
        <v>2286.42</v>
      </c>
      <c r="F1278" s="21">
        <v>2286.42</v>
      </c>
      <c r="G1278" s="20"/>
      <c r="H1278" s="20"/>
    </row>
    <row r="1279" spans="2:8" ht="15" customHeight="1">
      <c r="B1279" s="39" t="s">
        <v>1451</v>
      </c>
      <c r="C1279" s="20"/>
      <c r="D1279" s="20"/>
      <c r="E1279" s="21">
        <v>363053.33</v>
      </c>
      <c r="F1279" s="21">
        <v>363053.33</v>
      </c>
      <c r="G1279" s="20"/>
      <c r="H1279" s="20"/>
    </row>
    <row r="1280" spans="2:8" ht="15" customHeight="1">
      <c r="B1280" s="39" t="s">
        <v>1452</v>
      </c>
      <c r="C1280" s="20"/>
      <c r="D1280" s="20"/>
      <c r="E1280" s="21">
        <v>7854.17</v>
      </c>
      <c r="F1280" s="21">
        <v>3604.17</v>
      </c>
      <c r="G1280" s="21">
        <v>4250</v>
      </c>
      <c r="H1280" s="20"/>
    </row>
    <row r="1281" spans="2:8" ht="15" customHeight="1">
      <c r="B1281" s="39" t="s">
        <v>624</v>
      </c>
      <c r="C1281" s="22">
        <v>585</v>
      </c>
      <c r="D1281" s="20"/>
      <c r="E1281" s="21">
        <v>1637.5</v>
      </c>
      <c r="F1281" s="21">
        <v>2222.5</v>
      </c>
      <c r="G1281" s="20"/>
      <c r="H1281" s="20"/>
    </row>
    <row r="1282" spans="2:8" ht="15" customHeight="1">
      <c r="B1282" s="39" t="s">
        <v>1453</v>
      </c>
      <c r="C1282" s="20"/>
      <c r="D1282" s="20"/>
      <c r="E1282" s="21">
        <v>6520.84</v>
      </c>
      <c r="F1282" s="21">
        <v>6520.84</v>
      </c>
      <c r="G1282" s="20"/>
      <c r="H1282" s="20"/>
    </row>
    <row r="1283" spans="2:8" ht="15" customHeight="1">
      <c r="B1283" s="39" t="s">
        <v>625</v>
      </c>
      <c r="C1283" s="22">
        <v>975</v>
      </c>
      <c r="D1283" s="20"/>
      <c r="E1283" s="20"/>
      <c r="F1283" s="22">
        <v>975</v>
      </c>
      <c r="G1283" s="20"/>
      <c r="H1283" s="20"/>
    </row>
    <row r="1284" spans="2:8" ht="15" customHeight="1">
      <c r="B1284" s="39" t="s">
        <v>1454</v>
      </c>
      <c r="C1284" s="20"/>
      <c r="D1284" s="20"/>
      <c r="E1284" s="22">
        <v>796.67</v>
      </c>
      <c r="F1284" s="22">
        <v>796.67</v>
      </c>
      <c r="G1284" s="20"/>
      <c r="H1284" s="20"/>
    </row>
    <row r="1285" spans="2:8" ht="15" customHeight="1">
      <c r="B1285" s="39" t="s">
        <v>1455</v>
      </c>
      <c r="C1285" s="20"/>
      <c r="D1285" s="20"/>
      <c r="E1285" s="21">
        <v>2701.6</v>
      </c>
      <c r="F1285" s="21">
        <v>2701.6</v>
      </c>
      <c r="G1285" s="20"/>
      <c r="H1285" s="20"/>
    </row>
    <row r="1286" spans="2:8" ht="15" customHeight="1">
      <c r="B1286" s="39" t="s">
        <v>626</v>
      </c>
      <c r="C1286" s="21">
        <v>5719.8</v>
      </c>
      <c r="D1286" s="20"/>
      <c r="E1286" s="20"/>
      <c r="F1286" s="20"/>
      <c r="G1286" s="21">
        <v>5719.8</v>
      </c>
      <c r="H1286" s="20"/>
    </row>
    <row r="1287" spans="2:8" ht="15" customHeight="1">
      <c r="B1287" s="39" t="s">
        <v>1456</v>
      </c>
      <c r="C1287" s="20"/>
      <c r="D1287" s="20"/>
      <c r="E1287" s="22">
        <v>500</v>
      </c>
      <c r="F1287" s="22">
        <v>500</v>
      </c>
      <c r="G1287" s="20"/>
      <c r="H1287" s="20"/>
    </row>
    <row r="1288" spans="2:8" ht="15" customHeight="1">
      <c r="B1288" s="39" t="s">
        <v>1457</v>
      </c>
      <c r="C1288" s="20"/>
      <c r="D1288" s="20"/>
      <c r="E1288" s="22">
        <v>588.33</v>
      </c>
      <c r="F1288" s="22">
        <v>353</v>
      </c>
      <c r="G1288" s="22">
        <v>235.33</v>
      </c>
      <c r="H1288" s="20"/>
    </row>
    <row r="1289" spans="2:8" ht="15" customHeight="1">
      <c r="B1289" s="39" t="s">
        <v>1458</v>
      </c>
      <c r="C1289" s="20"/>
      <c r="D1289" s="20"/>
      <c r="E1289" s="22">
        <v>670</v>
      </c>
      <c r="F1289" s="22">
        <v>670</v>
      </c>
      <c r="G1289" s="20"/>
      <c r="H1289" s="20"/>
    </row>
    <row r="1290" spans="2:8" ht="15" customHeight="1">
      <c r="B1290" s="39" t="s">
        <v>1459</v>
      </c>
      <c r="C1290" s="20"/>
      <c r="D1290" s="20"/>
      <c r="E1290" s="22">
        <v>280</v>
      </c>
      <c r="F1290" s="22">
        <v>280</v>
      </c>
      <c r="G1290" s="20"/>
      <c r="H1290" s="20"/>
    </row>
    <row r="1291" spans="2:8" ht="15" customHeight="1">
      <c r="B1291" s="39" t="s">
        <v>1460</v>
      </c>
      <c r="C1291" s="20"/>
      <c r="D1291" s="20"/>
      <c r="E1291" s="22">
        <v>270</v>
      </c>
      <c r="F1291" s="22">
        <v>270</v>
      </c>
      <c r="G1291" s="20"/>
      <c r="H1291" s="20"/>
    </row>
    <row r="1292" spans="2:8" ht="15" customHeight="1">
      <c r="B1292" s="39" t="s">
        <v>1461</v>
      </c>
      <c r="C1292" s="20"/>
      <c r="D1292" s="20"/>
      <c r="E1292" s="22">
        <v>220</v>
      </c>
      <c r="F1292" s="22">
        <v>220</v>
      </c>
      <c r="G1292" s="20"/>
      <c r="H1292" s="20"/>
    </row>
    <row r="1293" spans="2:8" ht="15" customHeight="1">
      <c r="B1293" s="39" t="s">
        <v>1462</v>
      </c>
      <c r="C1293" s="20"/>
      <c r="D1293" s="20"/>
      <c r="E1293" s="22">
        <v>200</v>
      </c>
      <c r="F1293" s="22">
        <v>200</v>
      </c>
      <c r="G1293" s="20"/>
      <c r="H1293" s="20"/>
    </row>
    <row r="1294" spans="2:8" ht="15" customHeight="1">
      <c r="B1294" s="39" t="s">
        <v>1463</v>
      </c>
      <c r="C1294" s="20"/>
      <c r="D1294" s="20"/>
      <c r="E1294" s="22">
        <v>638</v>
      </c>
      <c r="F1294" s="22">
        <v>638</v>
      </c>
      <c r="G1294" s="20"/>
      <c r="H1294" s="20"/>
    </row>
    <row r="1295" spans="2:8" ht="15" customHeight="1">
      <c r="B1295" s="39" t="s">
        <v>627</v>
      </c>
      <c r="C1295" s="21">
        <v>1185</v>
      </c>
      <c r="D1295" s="20"/>
      <c r="E1295" s="20"/>
      <c r="F1295" s="20"/>
      <c r="G1295" s="21">
        <v>1185</v>
      </c>
      <c r="H1295" s="20"/>
    </row>
    <row r="1296" spans="2:8" ht="15" customHeight="1">
      <c r="B1296" s="39" t="s">
        <v>1464</v>
      </c>
      <c r="C1296" s="20"/>
      <c r="D1296" s="20"/>
      <c r="E1296" s="22">
        <v>856.27</v>
      </c>
      <c r="F1296" s="22">
        <v>856.27</v>
      </c>
      <c r="G1296" s="20"/>
      <c r="H1296" s="20"/>
    </row>
    <row r="1297" spans="2:8" ht="15" customHeight="1">
      <c r="B1297" s="39" t="s">
        <v>628</v>
      </c>
      <c r="C1297" s="20"/>
      <c r="D1297" s="20"/>
      <c r="E1297" s="21">
        <v>10633.33</v>
      </c>
      <c r="F1297" s="21">
        <v>10633.33</v>
      </c>
      <c r="G1297" s="20"/>
      <c r="H1297" s="20"/>
    </row>
    <row r="1298" spans="2:8" ht="15" customHeight="1">
      <c r="B1298" s="39" t="s">
        <v>629</v>
      </c>
      <c r="C1298" s="20"/>
      <c r="D1298" s="20"/>
      <c r="E1298" s="21">
        <v>5483.34</v>
      </c>
      <c r="F1298" s="21">
        <v>5483.34</v>
      </c>
      <c r="G1298" s="20"/>
      <c r="H1298" s="20"/>
    </row>
    <row r="1299" spans="2:8" ht="15" customHeight="1">
      <c r="B1299" s="39" t="s">
        <v>630</v>
      </c>
      <c r="C1299" s="21">
        <v>9050</v>
      </c>
      <c r="D1299" s="20"/>
      <c r="E1299" s="21">
        <v>16373.4</v>
      </c>
      <c r="F1299" s="21">
        <v>25423.4</v>
      </c>
      <c r="G1299" s="20"/>
      <c r="H1299" s="20"/>
    </row>
    <row r="1300" spans="2:8" ht="15" customHeight="1">
      <c r="B1300" s="39" t="s">
        <v>631</v>
      </c>
      <c r="C1300" s="20"/>
      <c r="D1300" s="20"/>
      <c r="E1300" s="21">
        <v>17570</v>
      </c>
      <c r="F1300" s="21">
        <v>8785</v>
      </c>
      <c r="G1300" s="21">
        <v>8785</v>
      </c>
      <c r="H1300" s="20"/>
    </row>
    <row r="1301" spans="2:8" ht="15" customHeight="1">
      <c r="B1301" s="39" t="s">
        <v>1465</v>
      </c>
      <c r="C1301" s="20"/>
      <c r="D1301" s="20"/>
      <c r="E1301" s="21">
        <v>2010.42</v>
      </c>
      <c r="F1301" s="21">
        <v>2010.42</v>
      </c>
      <c r="G1301" s="20"/>
      <c r="H1301" s="20"/>
    </row>
    <row r="1302" spans="2:8" ht="15" customHeight="1">
      <c r="B1302" s="39" t="s">
        <v>1466</v>
      </c>
      <c r="C1302" s="20"/>
      <c r="D1302" s="20"/>
      <c r="E1302" s="21">
        <v>5316.66</v>
      </c>
      <c r="F1302" s="21">
        <v>5316.66</v>
      </c>
      <c r="G1302" s="20"/>
      <c r="H1302" s="20"/>
    </row>
    <row r="1303" spans="2:8" ht="15" customHeight="1">
      <c r="B1303" s="39" t="s">
        <v>632</v>
      </c>
      <c r="C1303" s="21">
        <v>2941.24</v>
      </c>
      <c r="D1303" s="20"/>
      <c r="E1303" s="21">
        <v>6033.33</v>
      </c>
      <c r="F1303" s="21">
        <v>7677.41</v>
      </c>
      <c r="G1303" s="21">
        <v>1297.16</v>
      </c>
      <c r="H1303" s="20"/>
    </row>
    <row r="1304" spans="2:8" ht="15" customHeight="1">
      <c r="B1304" s="39" t="s">
        <v>633</v>
      </c>
      <c r="C1304" s="21">
        <v>2568.18</v>
      </c>
      <c r="D1304" s="20"/>
      <c r="E1304" s="21">
        <v>19867.78</v>
      </c>
      <c r="F1304" s="21">
        <v>22435.96</v>
      </c>
      <c r="G1304" s="20"/>
      <c r="H1304" s="20"/>
    </row>
    <row r="1305" spans="2:8" ht="15" customHeight="1">
      <c r="B1305" s="39" t="s">
        <v>1467</v>
      </c>
      <c r="C1305" s="20"/>
      <c r="D1305" s="20"/>
      <c r="E1305" s="21">
        <v>9375.83</v>
      </c>
      <c r="F1305" s="21">
        <v>9375.83</v>
      </c>
      <c r="G1305" s="20"/>
      <c r="H1305" s="20"/>
    </row>
    <row r="1306" spans="2:8" ht="15" customHeight="1">
      <c r="B1306" s="39" t="s">
        <v>269</v>
      </c>
      <c r="C1306" s="21">
        <v>3143.75</v>
      </c>
      <c r="D1306" s="20"/>
      <c r="E1306" s="21">
        <v>6333.62</v>
      </c>
      <c r="F1306" s="21">
        <v>9477.37</v>
      </c>
      <c r="G1306" s="20"/>
      <c r="H1306" s="20"/>
    </row>
    <row r="1307" spans="2:8" ht="15" customHeight="1">
      <c r="B1307" s="39" t="s">
        <v>634</v>
      </c>
      <c r="C1307" s="21">
        <v>2531.74</v>
      </c>
      <c r="D1307" s="20"/>
      <c r="E1307" s="21">
        <v>1377.66</v>
      </c>
      <c r="F1307" s="21">
        <v>1561.41</v>
      </c>
      <c r="G1307" s="21">
        <v>2347.99</v>
      </c>
      <c r="H1307" s="20"/>
    </row>
    <row r="1308" spans="2:8" ht="15" customHeight="1">
      <c r="B1308" s="39" t="s">
        <v>270</v>
      </c>
      <c r="C1308" s="20"/>
      <c r="D1308" s="20"/>
      <c r="E1308" s="21">
        <v>3218.62</v>
      </c>
      <c r="F1308" s="21">
        <v>3218.62</v>
      </c>
      <c r="G1308" s="20"/>
      <c r="H1308" s="20"/>
    </row>
    <row r="1309" spans="2:8" ht="15" customHeight="1">
      <c r="B1309" s="39" t="s">
        <v>635</v>
      </c>
      <c r="C1309" s="20"/>
      <c r="D1309" s="20"/>
      <c r="E1309" s="21">
        <v>24125</v>
      </c>
      <c r="F1309" s="21">
        <v>24125</v>
      </c>
      <c r="G1309" s="20"/>
      <c r="H1309" s="20"/>
    </row>
    <row r="1310" spans="2:8" ht="15" customHeight="1">
      <c r="B1310" s="39" t="s">
        <v>636</v>
      </c>
      <c r="C1310" s="21">
        <v>4933.33</v>
      </c>
      <c r="D1310" s="20"/>
      <c r="E1310" s="22">
        <v>393.62</v>
      </c>
      <c r="F1310" s="21">
        <v>5326.95</v>
      </c>
      <c r="G1310" s="20"/>
      <c r="H1310" s="20"/>
    </row>
    <row r="1311" spans="2:8" ht="15" customHeight="1">
      <c r="B1311" s="39" t="s">
        <v>271</v>
      </c>
      <c r="C1311" s="21">
        <v>2658.33</v>
      </c>
      <c r="D1311" s="20"/>
      <c r="E1311" s="21">
        <v>1771.27</v>
      </c>
      <c r="F1311" s="21">
        <v>4429.6</v>
      </c>
      <c r="G1311" s="20"/>
      <c r="H1311" s="20"/>
    </row>
    <row r="1312" spans="2:8" ht="15" customHeight="1">
      <c r="B1312" s="39" t="s">
        <v>1468</v>
      </c>
      <c r="C1312" s="20"/>
      <c r="D1312" s="20"/>
      <c r="E1312" s="21">
        <v>30632.42</v>
      </c>
      <c r="F1312" s="21">
        <v>22146.67</v>
      </c>
      <c r="G1312" s="21">
        <v>8485.75</v>
      </c>
      <c r="H1312" s="20"/>
    </row>
    <row r="1313" spans="2:8" ht="15" customHeight="1">
      <c r="B1313" s="39" t="s">
        <v>637</v>
      </c>
      <c r="C1313" s="21">
        <v>2073.5</v>
      </c>
      <c r="D1313" s="20"/>
      <c r="E1313" s="21">
        <v>2658.33</v>
      </c>
      <c r="F1313" s="21">
        <v>4090.23</v>
      </c>
      <c r="G1313" s="22">
        <v>641.6</v>
      </c>
      <c r="H1313" s="20"/>
    </row>
    <row r="1314" spans="2:8" ht="15" customHeight="1">
      <c r="B1314" s="39" t="s">
        <v>1469</v>
      </c>
      <c r="C1314" s="20"/>
      <c r="D1314" s="20"/>
      <c r="E1314" s="22">
        <v>393.62</v>
      </c>
      <c r="F1314" s="22">
        <v>393.62</v>
      </c>
      <c r="G1314" s="20"/>
      <c r="H1314" s="20"/>
    </row>
    <row r="1315" spans="2:8" ht="15" customHeight="1">
      <c r="B1315" s="39" t="s">
        <v>638</v>
      </c>
      <c r="C1315" s="20"/>
      <c r="D1315" s="20"/>
      <c r="E1315" s="21">
        <v>2741.67</v>
      </c>
      <c r="F1315" s="20"/>
      <c r="G1315" s="21">
        <v>2741.67</v>
      </c>
      <c r="H1315" s="20"/>
    </row>
    <row r="1316" spans="2:8" ht="15" customHeight="1">
      <c r="B1316" s="39" t="s">
        <v>1470</v>
      </c>
      <c r="C1316" s="20"/>
      <c r="D1316" s="20"/>
      <c r="E1316" s="21">
        <v>2076.67</v>
      </c>
      <c r="F1316" s="21">
        <v>2076.67</v>
      </c>
      <c r="G1316" s="20"/>
      <c r="H1316" s="20"/>
    </row>
    <row r="1317" spans="2:8" ht="15" customHeight="1">
      <c r="B1317" s="39" t="s">
        <v>272</v>
      </c>
      <c r="C1317" s="21">
        <v>2499.17</v>
      </c>
      <c r="D1317" s="20"/>
      <c r="E1317" s="21">
        <v>6679.17</v>
      </c>
      <c r="F1317" s="21">
        <v>9178.34</v>
      </c>
      <c r="G1317" s="20"/>
      <c r="H1317" s="20"/>
    </row>
    <row r="1318" spans="2:8" ht="15" customHeight="1">
      <c r="B1318" s="39" t="s">
        <v>1471</v>
      </c>
      <c r="C1318" s="20"/>
      <c r="D1318" s="20"/>
      <c r="E1318" s="21">
        <v>5316.67</v>
      </c>
      <c r="F1318" s="21">
        <v>2658.34</v>
      </c>
      <c r="G1318" s="21">
        <v>2658.33</v>
      </c>
      <c r="H1318" s="20"/>
    </row>
    <row r="1319" spans="2:8" ht="15" customHeight="1">
      <c r="B1319" s="39" t="s">
        <v>1472</v>
      </c>
      <c r="C1319" s="20"/>
      <c r="D1319" s="20"/>
      <c r="E1319" s="22">
        <v>319</v>
      </c>
      <c r="F1319" s="22">
        <v>319</v>
      </c>
      <c r="G1319" s="20"/>
      <c r="H1319" s="20"/>
    </row>
    <row r="1320" spans="2:8" ht="15" customHeight="1">
      <c r="B1320" s="39" t="s">
        <v>1473</v>
      </c>
      <c r="C1320" s="20"/>
      <c r="D1320" s="20"/>
      <c r="E1320" s="22">
        <v>448.5</v>
      </c>
      <c r="F1320" s="22">
        <v>448.5</v>
      </c>
      <c r="G1320" s="20"/>
      <c r="H1320" s="20"/>
    </row>
    <row r="1321" spans="2:8" ht="15" customHeight="1">
      <c r="B1321" s="39" t="s">
        <v>1474</v>
      </c>
      <c r="C1321" s="20"/>
      <c r="D1321" s="20"/>
      <c r="E1321" s="21">
        <v>2611.5</v>
      </c>
      <c r="F1321" s="21">
        <v>2611.5</v>
      </c>
      <c r="G1321" s="20"/>
      <c r="H1321" s="20"/>
    </row>
    <row r="1322" spans="2:8" ht="15" customHeight="1">
      <c r="B1322" s="39" t="s">
        <v>1475</v>
      </c>
      <c r="C1322" s="20"/>
      <c r="D1322" s="20"/>
      <c r="E1322" s="21">
        <v>138434.79</v>
      </c>
      <c r="F1322" s="21">
        <v>138434.79</v>
      </c>
      <c r="G1322" s="20"/>
      <c r="H1322" s="20"/>
    </row>
    <row r="1323" spans="2:8" ht="15" customHeight="1">
      <c r="B1323" s="39" t="s">
        <v>1476</v>
      </c>
      <c r="C1323" s="20"/>
      <c r="D1323" s="20"/>
      <c r="E1323" s="21">
        <v>8032.42</v>
      </c>
      <c r="F1323" s="21">
        <v>8032.42</v>
      </c>
      <c r="G1323" s="20"/>
      <c r="H1323" s="20"/>
    </row>
    <row r="1324" spans="2:8" ht="15" customHeight="1">
      <c r="B1324" s="39" t="s">
        <v>1477</v>
      </c>
      <c r="C1324" s="20"/>
      <c r="D1324" s="20"/>
      <c r="E1324" s="21">
        <v>7844.65</v>
      </c>
      <c r="F1324" s="21">
        <v>7844.65</v>
      </c>
      <c r="G1324" s="20"/>
      <c r="H1324" s="20"/>
    </row>
    <row r="1325" spans="2:8" ht="15" customHeight="1">
      <c r="B1325" s="39" t="s">
        <v>1478</v>
      </c>
      <c r="C1325" s="20"/>
      <c r="D1325" s="20"/>
      <c r="E1325" s="21">
        <v>6204.9</v>
      </c>
      <c r="F1325" s="21">
        <v>6204.9</v>
      </c>
      <c r="G1325" s="20"/>
      <c r="H1325" s="20"/>
    </row>
    <row r="1326" spans="2:8" ht="15" customHeight="1">
      <c r="B1326" s="39" t="s">
        <v>639</v>
      </c>
      <c r="C1326" s="20"/>
      <c r="D1326" s="20"/>
      <c r="E1326" s="21">
        <v>11597.6</v>
      </c>
      <c r="F1326" s="21">
        <v>11597.6</v>
      </c>
      <c r="G1326" s="20"/>
      <c r="H1326" s="20"/>
    </row>
    <row r="1327" spans="2:8" ht="15" customHeight="1">
      <c r="B1327" s="39" t="s">
        <v>640</v>
      </c>
      <c r="C1327" s="20"/>
      <c r="D1327" s="20"/>
      <c r="E1327" s="21">
        <v>11450.45</v>
      </c>
      <c r="F1327" s="21">
        <v>11450.45</v>
      </c>
      <c r="G1327" s="20"/>
      <c r="H1327" s="20"/>
    </row>
    <row r="1328" spans="2:8" ht="15" customHeight="1">
      <c r="B1328" s="39" t="s">
        <v>1479</v>
      </c>
      <c r="C1328" s="20"/>
      <c r="D1328" s="20"/>
      <c r="E1328" s="21">
        <v>9670.7</v>
      </c>
      <c r="F1328" s="21">
        <v>9670.7</v>
      </c>
      <c r="G1328" s="20"/>
      <c r="H1328" s="20"/>
    </row>
    <row r="1329" spans="2:8" ht="15" customHeight="1">
      <c r="B1329" s="40" t="s">
        <v>273</v>
      </c>
      <c r="C1329" s="41">
        <v>871064.63</v>
      </c>
      <c r="D1329" s="42"/>
      <c r="E1329" s="41">
        <v>14753485.85</v>
      </c>
      <c r="F1329" s="41">
        <v>14828890.51</v>
      </c>
      <c r="G1329" s="41">
        <v>795659.97</v>
      </c>
      <c r="H1329" s="42"/>
    </row>
  </sheetData>
  <sheetProtection/>
  <mergeCells count="9">
    <mergeCell ref="H7:H8"/>
    <mergeCell ref="C6:D6"/>
    <mergeCell ref="E6:F6"/>
    <mergeCell ref="G6:H6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N10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55.00390625" style="0" customWidth="1"/>
  </cols>
  <sheetData>
    <row r="3" spans="2:40" ht="55.5" customHeight="1">
      <c r="B3" s="24" t="s">
        <v>95</v>
      </c>
      <c r="C3" s="25" t="s">
        <v>641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</row>
    <row r="7" spans="2:3" ht="12.75">
      <c r="B7" t="s">
        <v>645</v>
      </c>
      <c r="C7">
        <v>74079</v>
      </c>
    </row>
    <row r="8" spans="2:3" ht="12.75">
      <c r="B8" t="s">
        <v>644</v>
      </c>
      <c r="C8">
        <v>336</v>
      </c>
    </row>
    <row r="9" spans="2:3" ht="12.75">
      <c r="B9" t="s">
        <v>643</v>
      </c>
      <c r="C9">
        <v>15728</v>
      </c>
    </row>
    <row r="10" spans="2:3" ht="50.25" customHeight="1">
      <c r="B10" s="27" t="s">
        <v>642</v>
      </c>
      <c r="C10">
        <v>28470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chatina</cp:lastModifiedBy>
  <cp:lastPrinted>2022-02-21T06:49:01Z</cp:lastPrinted>
  <dcterms:created xsi:type="dcterms:W3CDTF">2008-10-01T13:21:49Z</dcterms:created>
  <dcterms:modified xsi:type="dcterms:W3CDTF">2022-03-29T11:02:09Z</dcterms:modified>
  <cp:category/>
  <cp:version/>
  <cp:contentType/>
  <cp:contentStatus/>
</cp:coreProperties>
</file>